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<sst xmlns="http://schemas.openxmlformats.org/spreadsheetml/2006/main" count="51" uniqueCount="36">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</sst>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zoomScale="90" zoomScaleNormal="90" workbookViewId="0">
      <selection activeCell="R18" sqref="R18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2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2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2" ht="18" x14ac:dyDescent="0.25">
      <c r="A3" s="18" t="s">
        <v>5</v>
      </c>
      <c r="B3" s="34">
        <v>42917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2" ht="23.25" x14ac:dyDescent="0.25">
      <c r="A4" s="24"/>
      <c r="M4" s="6"/>
      <c r="P4" s="15"/>
    </row>
    <row r="5" spans="1:22" x14ac:dyDescent="0.25">
      <c r="A5" s="50" t="s">
        <v>6</v>
      </c>
      <c r="B5" s="50"/>
      <c r="C5" s="2"/>
      <c r="D5" s="2"/>
      <c r="E5" s="45" t="s">
        <v>7</v>
      </c>
      <c r="F5" s="46"/>
      <c r="G5" s="46"/>
      <c r="H5" s="47"/>
      <c r="I5" s="45" t="s">
        <v>8</v>
      </c>
      <c r="J5" s="46"/>
      <c r="K5" s="46"/>
      <c r="L5" s="47"/>
      <c r="M5" s="6"/>
      <c r="N5" s="48" t="s">
        <v>7</v>
      </c>
      <c r="O5" s="49"/>
      <c r="P5" s="15"/>
      <c r="Q5" s="48" t="s">
        <v>8</v>
      </c>
      <c r="R5" s="49"/>
    </row>
    <row r="6" spans="1:22" ht="25.5" x14ac:dyDescent="0.25">
      <c r="A6" s="41" t="s">
        <v>9</v>
      </c>
      <c r="B6" s="42"/>
      <c r="C6" s="43" t="s">
        <v>10</v>
      </c>
      <c r="D6" s="5" t="s">
        <v>11</v>
      </c>
      <c r="E6" s="41" t="s">
        <v>12</v>
      </c>
      <c r="F6" s="42"/>
      <c r="G6" s="41" t="s">
        <v>13</v>
      </c>
      <c r="H6" s="42"/>
      <c r="I6" s="41" t="s">
        <v>12</v>
      </c>
      <c r="J6" s="42"/>
      <c r="K6" s="41" t="s">
        <v>13</v>
      </c>
      <c r="L6" s="42"/>
      <c r="M6" s="6"/>
      <c r="N6" s="43" t="s">
        <v>24</v>
      </c>
      <c r="O6" s="43" t="s">
        <v>14</v>
      </c>
      <c r="P6" s="15"/>
      <c r="Q6" s="43" t="s">
        <v>24</v>
      </c>
      <c r="R6" s="43" t="s">
        <v>14</v>
      </c>
    </row>
    <row r="7" spans="1:22" ht="63.75" x14ac:dyDescent="0.25">
      <c r="A7" s="8"/>
      <c r="B7" s="8" t="s">
        <v>15</v>
      </c>
      <c r="C7" s="44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4"/>
      <c r="O7" s="44"/>
      <c r="P7" s="15"/>
      <c r="Q7" s="44"/>
      <c r="R7" s="44"/>
      <c r="T7" s="36" t="s">
        <v>31</v>
      </c>
      <c r="U7" s="35" t="s">
        <v>32</v>
      </c>
    </row>
    <row r="8" spans="1:22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900</v>
      </c>
      <c r="F8" s="37">
        <v>819.25</v>
      </c>
      <c r="G8" s="37">
        <v>1258.5</v>
      </c>
      <c r="H8" s="37">
        <v>978.5</v>
      </c>
      <c r="I8" s="37">
        <v>510</v>
      </c>
      <c r="J8" s="37">
        <v>508.75</v>
      </c>
      <c r="K8" s="37">
        <v>280</v>
      </c>
      <c r="L8" s="37">
        <v>280</v>
      </c>
      <c r="M8" s="6"/>
      <c r="N8" s="13">
        <f>IF(E8=0,"-",F8/E8)</f>
        <v>0.91027777777777774</v>
      </c>
      <c r="O8" s="14">
        <f>IF(G8=0,"-",H8/G8)</f>
        <v>0.77751291219705998</v>
      </c>
      <c r="P8" s="15"/>
      <c r="Q8" s="13">
        <f>IF(I8=0,"-",J8/I8)</f>
        <v>0.99754901960784315</v>
      </c>
      <c r="R8" s="14">
        <f>IFERROR(L8/K8,"-")</f>
        <v>1</v>
      </c>
      <c r="T8" s="25">
        <v>12.74</v>
      </c>
      <c r="U8" s="25">
        <v>8.65</v>
      </c>
      <c r="V8" s="26"/>
    </row>
    <row r="9" spans="1:22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1467</v>
      </c>
      <c r="F9" s="37">
        <v>1270.25</v>
      </c>
      <c r="G9" s="37">
        <v>1129.5</v>
      </c>
      <c r="H9" s="37">
        <v>4509</v>
      </c>
      <c r="I9" s="37">
        <v>620</v>
      </c>
      <c r="J9" s="37">
        <v>620</v>
      </c>
      <c r="K9" s="37">
        <v>620</v>
      </c>
      <c r="L9" s="37">
        <v>651.5</v>
      </c>
      <c r="M9" s="6"/>
      <c r="N9" s="13">
        <f>IF(E9=0,"-",F9/E9)</f>
        <v>0.86588275391956371</v>
      </c>
      <c r="O9" s="14">
        <f>IF(G9=0,"-",H9/G9)</f>
        <v>3.9920318725099602</v>
      </c>
      <c r="P9" s="15"/>
      <c r="Q9" s="13">
        <f>IF(I9=0,"-",J9/I9)</f>
        <v>1</v>
      </c>
      <c r="R9" s="14">
        <f>IFERROR(L9/K9,"-")</f>
        <v>1.0508064516129032</v>
      </c>
      <c r="T9" s="25">
        <v>24</v>
      </c>
      <c r="U9" s="25">
        <v>20.81</v>
      </c>
      <c r="V9" s="26"/>
    </row>
    <row r="10" spans="1:22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1752.5</v>
      </c>
      <c r="F10" s="37">
        <v>1717.75</v>
      </c>
      <c r="G10" s="37">
        <v>1714.5</v>
      </c>
      <c r="H10" s="37">
        <v>1775.95</v>
      </c>
      <c r="I10" s="37">
        <v>930</v>
      </c>
      <c r="J10" s="37">
        <v>930</v>
      </c>
      <c r="K10" s="37">
        <v>620</v>
      </c>
      <c r="L10" s="37">
        <v>710</v>
      </c>
      <c r="M10" s="6"/>
      <c r="N10" s="13">
        <f>IF(E10=0,"-",F10/E10)</f>
        <v>0.98017118402282455</v>
      </c>
      <c r="O10" s="14">
        <f>IF(G10=0,"-",H10/G10)</f>
        <v>1.0358413531641879</v>
      </c>
      <c r="P10" s="15"/>
      <c r="Q10" s="13">
        <f>IF(I10=0,"-",J10/I10)</f>
        <v>1</v>
      </c>
      <c r="R10" s="14">
        <f>IFERROR(L10/K10,"-")</f>
        <v>1.1451612903225807</v>
      </c>
      <c r="T10" s="25">
        <v>32</v>
      </c>
      <c r="U10" s="25">
        <v>29.19</v>
      </c>
      <c r="V10" s="26"/>
    </row>
    <row r="11" spans="1:22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1143.5</v>
      </c>
      <c r="F11" s="37">
        <v>1097.25</v>
      </c>
      <c r="G11" s="37">
        <v>930</v>
      </c>
      <c r="H11" s="37">
        <v>1200.25</v>
      </c>
      <c r="I11" s="37">
        <v>646</v>
      </c>
      <c r="J11" s="37">
        <v>624.5</v>
      </c>
      <c r="K11" s="37">
        <v>370</v>
      </c>
      <c r="L11" s="37">
        <v>472</v>
      </c>
      <c r="M11" s="6"/>
      <c r="N11" s="13">
        <f>IF(E11=0,"-",F11/E11)</f>
        <v>0.95955400087450804</v>
      </c>
      <c r="O11" s="14">
        <f>IF(G11=0,"-",H11/G11)</f>
        <v>1.2905913978494623</v>
      </c>
      <c r="P11" s="15"/>
      <c r="Q11" s="13">
        <f>IF(I11=0,"-",J11/I11)</f>
        <v>0.96671826625386992</v>
      </c>
      <c r="R11" s="14">
        <f>IFERROR(L11/K11,"-")</f>
        <v>1.2756756756756757</v>
      </c>
      <c r="T11" s="25">
        <v>14.94</v>
      </c>
      <c r="U11" s="25">
        <v>13.13</v>
      </c>
      <c r="V11" s="26"/>
    </row>
    <row r="12" spans="1:22" ht="15.75" thickBot="1" x14ac:dyDescent="0.3">
      <c r="A12" s="27"/>
      <c r="B12" s="27"/>
      <c r="C12" s="27"/>
      <c r="D12" s="27"/>
      <c r="E12" s="28">
        <f t="shared" ref="E12:L12" si="0">SUM(E8:E11)</f>
        <v>5263</v>
      </c>
      <c r="F12" s="28">
        <f t="shared" si="0"/>
        <v>4904.5</v>
      </c>
      <c r="G12" s="28">
        <f t="shared" si="0"/>
        <v>5032.5</v>
      </c>
      <c r="H12" s="28">
        <f t="shared" si="0"/>
        <v>8463.7000000000007</v>
      </c>
      <c r="I12" s="28">
        <f t="shared" si="0"/>
        <v>2706</v>
      </c>
      <c r="J12" s="28">
        <f t="shared" si="0"/>
        <v>2683.25</v>
      </c>
      <c r="K12" s="28">
        <f t="shared" si="0"/>
        <v>1890</v>
      </c>
      <c r="L12" s="28">
        <f t="shared" si="0"/>
        <v>2113.5</v>
      </c>
      <c r="M12" s="6"/>
      <c r="N12" s="29">
        <f t="shared" ref="N12" si="1">F12/E12</f>
        <v>0.93188295648869468</v>
      </c>
      <c r="O12" s="30">
        <f t="shared" ref="O12" si="2">H12/G12</f>
        <v>1.6818082463984105</v>
      </c>
      <c r="P12" s="15"/>
      <c r="Q12" s="29">
        <f t="shared" ref="Q12" si="3">J12/I12</f>
        <v>0.99159275683665926</v>
      </c>
      <c r="R12" s="30">
        <f t="shared" ref="R12" si="4">L12/K12</f>
        <v>1.1182539682539683</v>
      </c>
      <c r="T12" s="31">
        <f>AVERAGE(T8:T11)</f>
        <v>20.92</v>
      </c>
      <c r="U12" s="31">
        <f>AVERAGE(U8:U11)</f>
        <v>17.945</v>
      </c>
      <c r="V12" s="26"/>
    </row>
    <row r="13" spans="1:22" ht="15.75" thickBot="1" x14ac:dyDescent="0.3">
      <c r="N13" s="38" t="s">
        <v>29</v>
      </c>
      <c r="O13" s="39"/>
      <c r="P13" s="39"/>
      <c r="Q13" s="40"/>
      <c r="R13" s="32">
        <f>(F12+H12+J12+L12)/(E12+G12+I12+K12)</f>
        <v>1.2198200315616292</v>
      </c>
      <c r="T13" s="33"/>
      <c r="U13" s="33"/>
    </row>
  </sheetData>
  <mergeCells count="16"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White Jacqueline</cp:lastModifiedBy>
  <cp:lastPrinted>2015-03-04T09:36:41Z</cp:lastPrinted>
  <dcterms:created xsi:type="dcterms:W3CDTF">2014-06-05T16:44:24Z</dcterms:created>
  <dcterms:modified xsi:type="dcterms:W3CDTF">2017-08-10T08:08:21Z</dcterms:modified>
</cp:coreProperties>
</file>