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70" yWindow="7710" windowWidth="25440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R9" i="1" l="1"/>
  <c r="R10" i="1"/>
  <c r="R11" i="1"/>
  <c r="R8" i="1"/>
  <c r="U12" i="1" l="1"/>
  <c r="Q9" i="1" l="1"/>
  <c r="Q10" i="1"/>
  <c r="Q11" i="1"/>
  <c r="Q8" i="1"/>
  <c r="O9" i="1"/>
  <c r="O10" i="1"/>
  <c r="O11" i="1"/>
  <c r="O8" i="1"/>
  <c r="N9" i="1"/>
  <c r="N10" i="1"/>
  <c r="N11" i="1"/>
  <c r="N8" i="1"/>
  <c r="L12" i="1" l="1"/>
  <c r="K12" i="1"/>
  <c r="J12" i="1"/>
  <c r="I12" i="1"/>
  <c r="H12" i="1"/>
  <c r="G12" i="1"/>
  <c r="F12" i="1"/>
  <c r="E12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<sst xmlns="http://schemas.openxmlformats.org/spreadsheetml/2006/main" count="51" uniqueCount="36">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</sst>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1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90" zoomScaleNormal="90" workbookViewId="0">
      <selection activeCell="B20" sqref="B20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23" width="9.140625" style="17"/>
    <col min="24" max="24" width="42" style="17" customWidth="1"/>
    <col min="25" max="16384" width="9.140625" style="17"/>
  </cols>
  <sheetData>
    <row r="1" spans="1:24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4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4" ht="18" x14ac:dyDescent="0.25">
      <c r="A3" s="18" t="s">
        <v>5</v>
      </c>
      <c r="B3" s="34">
        <v>42430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4" ht="23.25" x14ac:dyDescent="0.25">
      <c r="A4" s="24"/>
      <c r="M4" s="6"/>
      <c r="P4" s="15"/>
    </row>
    <row r="5" spans="1:24" x14ac:dyDescent="0.25">
      <c r="A5" s="50" t="s">
        <v>6</v>
      </c>
      <c r="B5" s="50"/>
      <c r="C5" s="2"/>
      <c r="D5" s="2"/>
      <c r="E5" s="38" t="s">
        <v>7</v>
      </c>
      <c r="F5" s="39"/>
      <c r="G5" s="39"/>
      <c r="H5" s="40"/>
      <c r="I5" s="38" t="s">
        <v>8</v>
      </c>
      <c r="J5" s="39"/>
      <c r="K5" s="39"/>
      <c r="L5" s="40"/>
      <c r="M5" s="6"/>
      <c r="N5" s="41" t="s">
        <v>7</v>
      </c>
      <c r="O5" s="42"/>
      <c r="P5" s="15"/>
      <c r="Q5" s="41" t="s">
        <v>8</v>
      </c>
      <c r="R5" s="42"/>
      <c r="X5" s="26"/>
    </row>
    <row r="6" spans="1:24" ht="25.5" x14ac:dyDescent="0.25">
      <c r="A6" s="43" t="s">
        <v>9</v>
      </c>
      <c r="B6" s="44"/>
      <c r="C6" s="45" t="s">
        <v>10</v>
      </c>
      <c r="D6" s="5" t="s">
        <v>11</v>
      </c>
      <c r="E6" s="43" t="s">
        <v>12</v>
      </c>
      <c r="F6" s="44"/>
      <c r="G6" s="43" t="s">
        <v>13</v>
      </c>
      <c r="H6" s="44"/>
      <c r="I6" s="43" t="s">
        <v>12</v>
      </c>
      <c r="J6" s="44"/>
      <c r="K6" s="43" t="s">
        <v>13</v>
      </c>
      <c r="L6" s="44"/>
      <c r="M6" s="6"/>
      <c r="N6" s="45" t="s">
        <v>24</v>
      </c>
      <c r="O6" s="45" t="s">
        <v>14</v>
      </c>
      <c r="P6" s="15"/>
      <c r="Q6" s="45" t="s">
        <v>24</v>
      </c>
      <c r="R6" s="45" t="s">
        <v>14</v>
      </c>
    </row>
    <row r="7" spans="1:24" ht="63.75" x14ac:dyDescent="0.25">
      <c r="A7" s="8"/>
      <c r="B7" s="8" t="s">
        <v>15</v>
      </c>
      <c r="C7" s="46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6"/>
      <c r="O7" s="46"/>
      <c r="P7" s="15"/>
      <c r="Q7" s="46"/>
      <c r="R7" s="46"/>
      <c r="T7" s="36" t="s">
        <v>31</v>
      </c>
      <c r="U7" s="35" t="s">
        <v>32</v>
      </c>
    </row>
    <row r="8" spans="1:24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7">
        <v>940</v>
      </c>
      <c r="F8" s="37">
        <v>944.8</v>
      </c>
      <c r="G8" s="37">
        <v>1070.5</v>
      </c>
      <c r="H8" s="37">
        <v>1062</v>
      </c>
      <c r="I8" s="37">
        <v>620</v>
      </c>
      <c r="J8" s="37">
        <v>620</v>
      </c>
      <c r="K8" s="37">
        <v>310</v>
      </c>
      <c r="L8" s="37">
        <v>310</v>
      </c>
      <c r="M8" s="6"/>
      <c r="N8" s="13">
        <f>IF(E8=0,"-",F8/E8)</f>
        <v>1.0051063829787235</v>
      </c>
      <c r="O8" s="14">
        <f>IF(G8=0,"-",H8/G8)</f>
        <v>0.99205978514712756</v>
      </c>
      <c r="P8" s="15"/>
      <c r="Q8" s="13">
        <f>IF(I8=0,"-",J8/I8)</f>
        <v>1</v>
      </c>
      <c r="R8" s="14">
        <f>IFERROR(L8/K8,"-")</f>
        <v>1</v>
      </c>
      <c r="T8" s="25">
        <v>16</v>
      </c>
      <c r="U8" s="25">
        <v>15.42</v>
      </c>
      <c r="V8" s="26"/>
    </row>
    <row r="9" spans="1:24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7">
        <v>1408.5</v>
      </c>
      <c r="F9" s="37">
        <v>1316.1</v>
      </c>
      <c r="G9" s="37">
        <v>1091.5</v>
      </c>
      <c r="H9" s="37">
        <v>1315.5</v>
      </c>
      <c r="I9" s="37">
        <v>620</v>
      </c>
      <c r="J9" s="37">
        <v>620</v>
      </c>
      <c r="K9" s="37">
        <v>620</v>
      </c>
      <c r="L9" s="37">
        <v>810</v>
      </c>
      <c r="M9" s="6"/>
      <c r="N9" s="13">
        <f>IF(E9=0,"-",F9/E9)</f>
        <v>0.93439829605963787</v>
      </c>
      <c r="O9" s="14">
        <f>IF(G9=0,"-",H9/G9)</f>
        <v>1.2052221713238662</v>
      </c>
      <c r="P9" s="15"/>
      <c r="Q9" s="13">
        <f>IF(I9=0,"-",J9/I9)</f>
        <v>1</v>
      </c>
      <c r="R9" s="14">
        <f>IFERROR(L9/K9,"-")</f>
        <v>1.3064516129032258</v>
      </c>
      <c r="T9" s="25">
        <v>24</v>
      </c>
      <c r="U9" s="25">
        <v>22.35</v>
      </c>
      <c r="V9" s="26"/>
    </row>
    <row r="10" spans="1:24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7">
        <v>2057.5</v>
      </c>
      <c r="F10" s="37">
        <v>2018</v>
      </c>
      <c r="G10" s="37">
        <v>1417.5</v>
      </c>
      <c r="H10" s="37">
        <v>1370.5</v>
      </c>
      <c r="I10" s="37">
        <v>930</v>
      </c>
      <c r="J10" s="37">
        <v>940</v>
      </c>
      <c r="K10" s="37">
        <v>620</v>
      </c>
      <c r="L10" s="37">
        <v>602</v>
      </c>
      <c r="M10" s="6"/>
      <c r="N10" s="13">
        <f>IF(E10=0,"-",F10/E10)</f>
        <v>0.98080194410692589</v>
      </c>
      <c r="O10" s="14">
        <f>IF(G10=0,"-",H10/G10)</f>
        <v>0.96684303350970013</v>
      </c>
      <c r="P10" s="15"/>
      <c r="Q10" s="13">
        <f>IF(I10=0,"-",J10/I10)</f>
        <v>1.010752688172043</v>
      </c>
      <c r="R10" s="14">
        <f>IFERROR(L10/K10,"-")</f>
        <v>0.97096774193548385</v>
      </c>
      <c r="T10" s="25">
        <v>32</v>
      </c>
      <c r="U10" s="25">
        <v>30.97</v>
      </c>
      <c r="V10" s="26"/>
      <c r="X10" s="26"/>
    </row>
    <row r="11" spans="1:24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7">
        <v>1257.5</v>
      </c>
      <c r="F11" s="37">
        <v>1275.5</v>
      </c>
      <c r="G11" s="37">
        <v>1306</v>
      </c>
      <c r="H11" s="37">
        <v>1317.2</v>
      </c>
      <c r="I11" s="37">
        <v>717.5</v>
      </c>
      <c r="J11" s="37">
        <v>658.5</v>
      </c>
      <c r="K11" s="37">
        <v>517</v>
      </c>
      <c r="L11" s="37">
        <v>659.5</v>
      </c>
      <c r="M11" s="6"/>
      <c r="N11" s="13">
        <f>IF(E11=0,"-",F11/E11)</f>
        <v>1.0143141153081512</v>
      </c>
      <c r="O11" s="14">
        <f>IF(G11=0,"-",H11/G11)</f>
        <v>1.0085758039816233</v>
      </c>
      <c r="P11" s="15"/>
      <c r="Q11" s="13">
        <f>IF(I11=0,"-",J11/I11)</f>
        <v>0.91777003484320563</v>
      </c>
      <c r="R11" s="14">
        <f>IFERROR(L11/K11,"-")</f>
        <v>1.2756286266924566</v>
      </c>
      <c r="T11" s="25">
        <v>25</v>
      </c>
      <c r="U11" s="25">
        <v>23.8</v>
      </c>
      <c r="V11" s="26"/>
    </row>
    <row r="12" spans="1:24" ht="15.75" thickBot="1" x14ac:dyDescent="0.3">
      <c r="A12" s="27"/>
      <c r="B12" s="27"/>
      <c r="C12" s="27"/>
      <c r="D12" s="27"/>
      <c r="E12" s="28">
        <f t="shared" ref="E12:L12" si="0">SUM(E8:E11)</f>
        <v>5663.5</v>
      </c>
      <c r="F12" s="28">
        <f t="shared" si="0"/>
        <v>5554.4</v>
      </c>
      <c r="G12" s="28">
        <f t="shared" si="0"/>
        <v>4885.5</v>
      </c>
      <c r="H12" s="28">
        <f t="shared" si="0"/>
        <v>5065.2</v>
      </c>
      <c r="I12" s="28">
        <f t="shared" si="0"/>
        <v>2887.5</v>
      </c>
      <c r="J12" s="28">
        <f t="shared" si="0"/>
        <v>2838.5</v>
      </c>
      <c r="K12" s="28">
        <f t="shared" si="0"/>
        <v>2067</v>
      </c>
      <c r="L12" s="28">
        <f t="shared" si="0"/>
        <v>2381.5</v>
      </c>
      <c r="M12" s="6"/>
      <c r="N12" s="29">
        <f t="shared" ref="N12" si="1">F12/E12</f>
        <v>0.98073629381124738</v>
      </c>
      <c r="O12" s="30">
        <f t="shared" ref="O12" si="2">H12/G12</f>
        <v>1.0367823150138165</v>
      </c>
      <c r="P12" s="15"/>
      <c r="Q12" s="29">
        <f t="shared" ref="Q12" si="3">J12/I12</f>
        <v>0.98303030303030303</v>
      </c>
      <c r="R12" s="30">
        <f t="shared" ref="R12" si="4">L12/K12</f>
        <v>1.1521528785679729</v>
      </c>
      <c r="T12" s="31">
        <f>AVERAGE(T8:T11)</f>
        <v>24.25</v>
      </c>
      <c r="U12" s="31">
        <f>AVERAGE(U8:U11)</f>
        <v>23.135000000000002</v>
      </c>
      <c r="V12" s="26"/>
    </row>
    <row r="13" spans="1:24" ht="15.75" thickBot="1" x14ac:dyDescent="0.3">
      <c r="N13" s="47" t="s">
        <v>29</v>
      </c>
      <c r="O13" s="48"/>
      <c r="P13" s="48"/>
      <c r="Q13" s="49"/>
      <c r="R13" s="32">
        <f>(F12+H12+J12+L12)/(E12+G12+I12+K12)</f>
        <v>1.021678975715161</v>
      </c>
      <c r="T13" s="33"/>
      <c r="U13" s="33"/>
    </row>
  </sheetData>
  <mergeCells count="16">
    <mergeCell ref="A5:B5"/>
    <mergeCell ref="A6:B6"/>
    <mergeCell ref="C6:C7"/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2016-04-04T14:55:31Z</dcterms:modified>
</cp:coreProperties>
</file>