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<sst xmlns="http://schemas.openxmlformats.org/spreadsheetml/2006/main" count="51" uniqueCount="36">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</sst>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90" zoomScaleNormal="90" workbookViewId="0">
      <selection activeCell="D14" sqref="D14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2" width="9.140625" style="17"/>
    <col min="23" max="23" width="42" style="17" customWidth="1"/>
    <col min="24" max="16384" width="9.140625" style="17"/>
  </cols>
  <sheetData>
    <row r="1" spans="1:23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3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3" ht="18" x14ac:dyDescent="0.25">
      <c r="A3" s="18" t="s">
        <v>5</v>
      </c>
      <c r="B3" s="34">
        <v>42401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3" ht="23.25" x14ac:dyDescent="0.25">
      <c r="A4" s="24"/>
      <c r="M4" s="6"/>
      <c r="P4" s="15"/>
    </row>
    <row r="5" spans="1:23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W5" s="26"/>
    </row>
    <row r="6" spans="1:23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3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6" t="s">
        <v>31</v>
      </c>
      <c r="U7" s="35" t="s">
        <v>32</v>
      </c>
    </row>
    <row r="8" spans="1:23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907.5</v>
      </c>
      <c r="F8" s="37">
        <v>912</v>
      </c>
      <c r="G8" s="37">
        <v>978</v>
      </c>
      <c r="H8" s="37">
        <v>948.5</v>
      </c>
      <c r="I8" s="37">
        <v>580</v>
      </c>
      <c r="J8" s="37">
        <v>574</v>
      </c>
      <c r="K8" s="37">
        <v>290</v>
      </c>
      <c r="L8" s="37">
        <v>296.5</v>
      </c>
      <c r="M8" s="6"/>
      <c r="N8" s="13">
        <f>IF(E8=0,"-",F8/E8)</f>
        <v>1.0049586776859505</v>
      </c>
      <c r="O8" s="14">
        <f>IF(G8=0,"-",H8/G8)</f>
        <v>0.96983640081799594</v>
      </c>
      <c r="P8" s="15"/>
      <c r="Q8" s="13">
        <f>IF(I8=0,"-",J8/I8)</f>
        <v>0.98965517241379308</v>
      </c>
      <c r="R8" s="14">
        <f>IFERROR(L8/K8,"-")</f>
        <v>1.0224137931034483</v>
      </c>
      <c r="T8" s="25">
        <v>16</v>
      </c>
      <c r="U8" s="25">
        <v>14.89</v>
      </c>
      <c r="V8" s="26"/>
    </row>
    <row r="9" spans="1:23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1321</v>
      </c>
      <c r="F9" s="37">
        <v>1304.8</v>
      </c>
      <c r="G9" s="37">
        <v>1040.5</v>
      </c>
      <c r="H9" s="37">
        <v>944.8</v>
      </c>
      <c r="I9" s="37">
        <v>580</v>
      </c>
      <c r="J9" s="37">
        <v>580</v>
      </c>
      <c r="K9" s="37">
        <v>580</v>
      </c>
      <c r="L9" s="37">
        <v>580</v>
      </c>
      <c r="M9" s="6"/>
      <c r="N9" s="13">
        <f>IF(E9=0,"-",F9/E9)</f>
        <v>0.98773656320968961</v>
      </c>
      <c r="O9" s="14">
        <f>IF(G9=0,"-",H9/G9)</f>
        <v>0.90802498798654485</v>
      </c>
      <c r="P9" s="15"/>
      <c r="Q9" s="13">
        <f>IF(I9=0,"-",J9/I9)</f>
        <v>1</v>
      </c>
      <c r="R9" s="14">
        <f>IFERROR(L9/K9,"-")</f>
        <v>1</v>
      </c>
      <c r="T9" s="25">
        <v>24</v>
      </c>
      <c r="U9" s="25">
        <v>22.75</v>
      </c>
      <c r="V9" s="26"/>
    </row>
    <row r="10" spans="1:23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1935</v>
      </c>
      <c r="F10" s="37">
        <v>1888.3</v>
      </c>
      <c r="G10" s="37">
        <v>1269.3</v>
      </c>
      <c r="H10" s="37">
        <v>1268.8</v>
      </c>
      <c r="I10" s="37">
        <v>880</v>
      </c>
      <c r="J10" s="37">
        <v>890</v>
      </c>
      <c r="K10" s="37">
        <v>570</v>
      </c>
      <c r="L10" s="37">
        <v>590</v>
      </c>
      <c r="M10" s="6"/>
      <c r="N10" s="13">
        <f>IF(E10=0,"-",F10/E10)</f>
        <v>0.97586563307493535</v>
      </c>
      <c r="O10" s="14">
        <f>IF(G10=0,"-",H10/G10)</f>
        <v>0.99960608209249191</v>
      </c>
      <c r="P10" s="15"/>
      <c r="Q10" s="13">
        <f>IF(I10=0,"-",J10/I10)</f>
        <v>1.0113636363636365</v>
      </c>
      <c r="R10" s="14">
        <f>IFERROR(L10/K10,"-")</f>
        <v>1.0350877192982457</v>
      </c>
      <c r="T10" s="25">
        <v>32</v>
      </c>
      <c r="U10" s="25">
        <v>30</v>
      </c>
      <c r="V10" s="26"/>
      <c r="W10" s="26"/>
    </row>
    <row r="11" spans="1:23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1160</v>
      </c>
      <c r="F11" s="37">
        <v>1161.5</v>
      </c>
      <c r="G11" s="37">
        <v>1160</v>
      </c>
      <c r="H11" s="37">
        <v>1271.3</v>
      </c>
      <c r="I11" s="37">
        <v>576</v>
      </c>
      <c r="J11" s="37">
        <v>585.5</v>
      </c>
      <c r="K11" s="37">
        <v>532</v>
      </c>
      <c r="L11" s="37">
        <v>741</v>
      </c>
      <c r="M11" s="6"/>
      <c r="N11" s="13">
        <f>IF(E11=0,"-",F11/E11)</f>
        <v>1.0012931034482759</v>
      </c>
      <c r="O11" s="14">
        <f>IF(G11=0,"-",H11/G11)</f>
        <v>1.0959482758620689</v>
      </c>
      <c r="P11" s="15"/>
      <c r="Q11" s="13">
        <f>IF(I11=0,"-",J11/I11)</f>
        <v>1.0164930555555556</v>
      </c>
      <c r="R11" s="14">
        <f>IFERROR(L11/K11,"-")</f>
        <v>1.3928571428571428</v>
      </c>
      <c r="T11" s="25">
        <v>25</v>
      </c>
      <c r="U11" s="25">
        <v>24.48</v>
      </c>
      <c r="V11" s="26"/>
    </row>
    <row r="12" spans="1:23" ht="15.75" thickBot="1" x14ac:dyDescent="0.3">
      <c r="A12" s="27"/>
      <c r="B12" s="27"/>
      <c r="C12" s="27"/>
      <c r="D12" s="27"/>
      <c r="E12" s="28">
        <f t="shared" ref="E12:L12" si="0">SUM(E8:E11)</f>
        <v>5323.5</v>
      </c>
      <c r="F12" s="28">
        <f t="shared" si="0"/>
        <v>5266.6</v>
      </c>
      <c r="G12" s="28">
        <f t="shared" si="0"/>
        <v>4447.8</v>
      </c>
      <c r="H12" s="28">
        <f t="shared" si="0"/>
        <v>4433.3999999999996</v>
      </c>
      <c r="I12" s="28">
        <f t="shared" si="0"/>
        <v>2616</v>
      </c>
      <c r="J12" s="28">
        <f t="shared" si="0"/>
        <v>2629.5</v>
      </c>
      <c r="K12" s="28">
        <f t="shared" si="0"/>
        <v>1972</v>
      </c>
      <c r="L12" s="28">
        <f t="shared" si="0"/>
        <v>2207.5</v>
      </c>
      <c r="M12" s="6"/>
      <c r="N12" s="29">
        <f t="shared" ref="N12" si="1">F12/E12</f>
        <v>0.98931154315769709</v>
      </c>
      <c r="O12" s="30">
        <f t="shared" ref="O12" si="2">H12/G12</f>
        <v>0.99676244435451222</v>
      </c>
      <c r="P12" s="15"/>
      <c r="Q12" s="29">
        <f t="shared" ref="Q12" si="3">J12/I12</f>
        <v>1.0051605504587156</v>
      </c>
      <c r="R12" s="30">
        <f t="shared" ref="R12" si="4">L12/K12</f>
        <v>1.1194219066937119</v>
      </c>
      <c r="T12" s="31">
        <f>AVERAGE(T8:T11)</f>
        <v>24.25</v>
      </c>
      <c r="U12" s="31">
        <f>AVERAGE(U8:U11)</f>
        <v>23.03</v>
      </c>
      <c r="V12" s="26"/>
    </row>
    <row r="13" spans="1:23" ht="15.75" thickBot="1" x14ac:dyDescent="0.3">
      <c r="N13" s="47" t="s">
        <v>29</v>
      </c>
      <c r="O13" s="48"/>
      <c r="P13" s="48"/>
      <c r="Q13" s="49"/>
      <c r="R13" s="32">
        <f>(F12+H12+J12+L12)/(E12+G12+I12+K12)</f>
        <v>1.01237525506118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2016-03-14T10:03:55Z</dcterms:modified>
</cp:coreProperties>
</file>