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7710" windowWidth="27165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3" i="1" l="1"/>
  <c r="R9" i="1" l="1"/>
  <c r="R10" i="1"/>
  <c r="R11" i="1"/>
  <c r="R12" i="1"/>
  <c r="R8" i="1"/>
  <c r="U13" i="1" l="1"/>
  <c r="Q9" i="1" l="1"/>
  <c r="Q10" i="1"/>
  <c r="Q11" i="1"/>
  <c r="Q12" i="1"/>
  <c r="Q8" i="1"/>
  <c r="O9" i="1"/>
  <c r="O10" i="1"/>
  <c r="O11" i="1"/>
  <c r="O12" i="1"/>
  <c r="O8" i="1"/>
  <c r="N9" i="1"/>
  <c r="N10" i="1"/>
  <c r="N11" i="1"/>
  <c r="N12" i="1"/>
  <c r="N8" i="1"/>
  <c r="L13" i="1" l="1"/>
  <c r="K13" i="1"/>
  <c r="J13" i="1"/>
  <c r="I13" i="1"/>
  <c r="H13" i="1"/>
  <c r="G13" i="1"/>
  <c r="F13" i="1"/>
  <c r="E13" i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<sst xmlns="http://schemas.openxmlformats.org/spreadsheetml/2006/main" count="55" uniqueCount="37">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</sst>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" fontId="18" fillId="3" borderId="2" xfId="0" applyNumberFormat="1" applyFont="1" applyFill="1" applyBorder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zoomScale="90" zoomScaleNormal="90" workbookViewId="0">
      <selection activeCell="C24" sqref="C24"/>
    </sheetView>
  </sheetViews>
  <sheetFormatPr defaultRowHeight="14.25" x14ac:dyDescent="0.25"/>
  <cols>
    <col min="1" max="1" width="7.7109375" style="18" customWidth="1"/>
    <col min="2" max="3" width="17.42578125" style="18" customWidth="1"/>
    <col min="4" max="4" width="19.85546875" style="18" customWidth="1"/>
    <col min="5" max="5" width="8.42578125" style="18" bestFit="1" customWidth="1"/>
    <col min="6" max="6" width="8.28515625" style="18" bestFit="1" customWidth="1"/>
    <col min="7" max="7" width="8.42578125" style="18" bestFit="1" customWidth="1"/>
    <col min="8" max="8" width="8.28515625" style="18" bestFit="1" customWidth="1"/>
    <col min="9" max="9" width="8.42578125" style="18" bestFit="1" customWidth="1"/>
    <col min="10" max="10" width="8.28515625" style="18" bestFit="1" customWidth="1"/>
    <col min="11" max="11" width="8.42578125" style="18" bestFit="1" customWidth="1"/>
    <col min="12" max="12" width="8.28515625" style="18" bestFit="1" customWidth="1"/>
    <col min="13" max="13" width="5.5703125" style="18" bestFit="1" customWidth="1"/>
    <col min="14" max="15" width="11.7109375" style="18" customWidth="1"/>
    <col min="16" max="16" width="2.85546875" style="18" customWidth="1"/>
    <col min="17" max="18" width="11.7109375" style="18" customWidth="1"/>
    <col min="19" max="16384" width="9.140625" style="18"/>
  </cols>
  <sheetData>
    <row r="1" spans="1:22" ht="33.75" x14ac:dyDescent="0.25">
      <c r="A1" s="16"/>
      <c r="B1" s="16"/>
      <c r="C1" s="16"/>
      <c r="D1" s="17" t="s">
        <v>0</v>
      </c>
      <c r="E1" s="16"/>
      <c r="F1" s="16"/>
      <c r="G1" s="1"/>
      <c r="H1" s="1"/>
      <c r="I1" s="1"/>
      <c r="J1" s="1"/>
      <c r="K1" s="1"/>
      <c r="L1" s="1"/>
      <c r="M1" s="1"/>
      <c r="N1" s="16"/>
      <c r="O1" s="16"/>
      <c r="P1" s="16"/>
      <c r="Q1" s="16"/>
      <c r="R1" s="16"/>
    </row>
    <row r="2" spans="1:22" ht="38.25" x14ac:dyDescent="0.25">
      <c r="A2" s="19" t="s">
        <v>1</v>
      </c>
      <c r="B2" s="20" t="s">
        <v>2</v>
      </c>
      <c r="C2" s="21" t="s">
        <v>3</v>
      </c>
      <c r="D2" s="22" t="s">
        <v>4</v>
      </c>
      <c r="E2" s="23"/>
      <c r="F2" s="23"/>
      <c r="G2" s="1"/>
      <c r="H2" s="1"/>
      <c r="I2" s="1"/>
      <c r="J2" s="1"/>
      <c r="K2" s="1"/>
      <c r="L2" s="1"/>
      <c r="M2" s="1"/>
      <c r="N2" s="24"/>
      <c r="O2" s="24"/>
      <c r="P2" s="24"/>
      <c r="Q2" s="24"/>
      <c r="R2" s="24"/>
    </row>
    <row r="3" spans="1:22" ht="18" x14ac:dyDescent="0.25">
      <c r="A3" s="19" t="s">
        <v>5</v>
      </c>
      <c r="B3" s="35">
        <v>42186</v>
      </c>
      <c r="C3" s="16"/>
      <c r="D3" s="16"/>
      <c r="E3" s="16"/>
      <c r="F3" s="16"/>
      <c r="G3" s="8"/>
      <c r="H3" s="8"/>
      <c r="I3" s="8"/>
      <c r="J3" s="8"/>
      <c r="K3" s="8"/>
      <c r="L3" s="8"/>
      <c r="M3" s="1"/>
      <c r="N3" s="16"/>
      <c r="O3" s="16"/>
      <c r="P3" s="16"/>
      <c r="Q3" s="16"/>
      <c r="R3" s="16"/>
    </row>
    <row r="4" spans="1:22" ht="23.25" x14ac:dyDescent="0.25">
      <c r="A4" s="25"/>
      <c r="M4" s="6"/>
      <c r="P4" s="16"/>
    </row>
    <row r="5" spans="1:22" x14ac:dyDescent="0.25">
      <c r="A5" s="49" t="s">
        <v>6</v>
      </c>
      <c r="B5" s="49"/>
      <c r="C5" s="2"/>
      <c r="D5" s="2"/>
      <c r="E5" s="37" t="s">
        <v>7</v>
      </c>
      <c r="F5" s="38"/>
      <c r="G5" s="38"/>
      <c r="H5" s="39"/>
      <c r="I5" s="37" t="s">
        <v>8</v>
      </c>
      <c r="J5" s="38"/>
      <c r="K5" s="38"/>
      <c r="L5" s="39"/>
      <c r="M5" s="6"/>
      <c r="N5" s="40" t="s">
        <v>7</v>
      </c>
      <c r="O5" s="41"/>
      <c r="P5" s="16"/>
      <c r="Q5" s="40" t="s">
        <v>8</v>
      </c>
      <c r="R5" s="41"/>
    </row>
    <row r="6" spans="1:22" ht="25.5" x14ac:dyDescent="0.25">
      <c r="A6" s="42" t="s">
        <v>9</v>
      </c>
      <c r="B6" s="43"/>
      <c r="C6" s="44" t="s">
        <v>10</v>
      </c>
      <c r="D6" s="5" t="s">
        <v>11</v>
      </c>
      <c r="E6" s="42" t="s">
        <v>12</v>
      </c>
      <c r="F6" s="43"/>
      <c r="G6" s="42" t="s">
        <v>13</v>
      </c>
      <c r="H6" s="43"/>
      <c r="I6" s="42" t="s">
        <v>12</v>
      </c>
      <c r="J6" s="43"/>
      <c r="K6" s="42" t="s">
        <v>13</v>
      </c>
      <c r="L6" s="43"/>
      <c r="M6" s="6"/>
      <c r="N6" s="44" t="s">
        <v>25</v>
      </c>
      <c r="O6" s="44" t="s">
        <v>14</v>
      </c>
      <c r="P6" s="16"/>
      <c r="Q6" s="44" t="s">
        <v>25</v>
      </c>
      <c r="R6" s="44" t="s">
        <v>14</v>
      </c>
    </row>
    <row r="7" spans="1:22" ht="63.75" x14ac:dyDescent="0.25">
      <c r="A7" s="9"/>
      <c r="B7" s="9" t="s">
        <v>15</v>
      </c>
      <c r="C7" s="45"/>
      <c r="D7" s="3" t="s">
        <v>16</v>
      </c>
      <c r="E7" s="4" t="s">
        <v>26</v>
      </c>
      <c r="F7" s="4" t="s">
        <v>17</v>
      </c>
      <c r="G7" s="4" t="s">
        <v>26</v>
      </c>
      <c r="H7" s="4" t="s">
        <v>17</v>
      </c>
      <c r="I7" s="4" t="s">
        <v>26</v>
      </c>
      <c r="J7" s="4" t="s">
        <v>17</v>
      </c>
      <c r="K7" s="4" t="s">
        <v>26</v>
      </c>
      <c r="L7" s="4" t="s">
        <v>17</v>
      </c>
      <c r="M7" s="6"/>
      <c r="N7" s="45"/>
      <c r="O7" s="45"/>
      <c r="P7" s="16"/>
      <c r="Q7" s="45"/>
      <c r="R7" s="45"/>
      <c r="T7" s="7" t="s">
        <v>32</v>
      </c>
      <c r="U7" s="7" t="s">
        <v>33</v>
      </c>
    </row>
    <row r="8" spans="1:22" ht="27.95" customHeight="1" x14ac:dyDescent="0.25">
      <c r="A8" s="12" t="s">
        <v>21</v>
      </c>
      <c r="B8" s="10" t="s">
        <v>34</v>
      </c>
      <c r="C8" s="11" t="s">
        <v>31</v>
      </c>
      <c r="D8" s="13" t="s">
        <v>20</v>
      </c>
      <c r="E8" s="36">
        <v>846</v>
      </c>
      <c r="F8" s="36">
        <v>858.75</v>
      </c>
      <c r="G8" s="36">
        <v>1037.5</v>
      </c>
      <c r="H8" s="36">
        <v>1067</v>
      </c>
      <c r="I8" s="36">
        <v>620</v>
      </c>
      <c r="J8" s="36">
        <v>620</v>
      </c>
      <c r="K8" s="36">
        <v>310</v>
      </c>
      <c r="L8" s="36">
        <v>350</v>
      </c>
      <c r="M8" s="6"/>
      <c r="N8" s="14">
        <f>IF(E8=0,"-",F8/E8)</f>
        <v>1.0150709219858156</v>
      </c>
      <c r="O8" s="15">
        <f>IF(G8=0,"-",H8/G8)</f>
        <v>1.028433734939759</v>
      </c>
      <c r="P8" s="16"/>
      <c r="Q8" s="14">
        <f>IF(I8=0,"-",J8/I8)</f>
        <v>1</v>
      </c>
      <c r="R8" s="15">
        <f>IFERROR(L8/K8,"-")</f>
        <v>1.1290322580645162</v>
      </c>
      <c r="T8" s="26">
        <v>16</v>
      </c>
      <c r="U8" s="26">
        <v>15.8</v>
      </c>
      <c r="V8" s="27"/>
    </row>
    <row r="9" spans="1:22" ht="27.95" customHeight="1" x14ac:dyDescent="0.25">
      <c r="A9" s="12" t="s">
        <v>22</v>
      </c>
      <c r="B9" s="10" t="s">
        <v>35</v>
      </c>
      <c r="C9" s="11" t="s">
        <v>23</v>
      </c>
      <c r="D9" s="13" t="s">
        <v>20</v>
      </c>
      <c r="E9" s="36">
        <v>860</v>
      </c>
      <c r="F9" s="36">
        <v>855</v>
      </c>
      <c r="G9" s="36">
        <v>687.25</v>
      </c>
      <c r="H9" s="36">
        <v>1171.79</v>
      </c>
      <c r="I9" s="36">
        <v>620</v>
      </c>
      <c r="J9" s="36">
        <v>630</v>
      </c>
      <c r="K9" s="36">
        <v>0</v>
      </c>
      <c r="L9" s="36">
        <v>450</v>
      </c>
      <c r="M9" s="6"/>
      <c r="N9" s="14">
        <f t="shared" ref="N9:N12" si="0">IF(E9=0,"-",F9/E9)</f>
        <v>0.9941860465116279</v>
      </c>
      <c r="O9" s="15">
        <f t="shared" ref="O9:O12" si="1">IF(G9=0,"-",H9/G9)</f>
        <v>1.7050418333939614</v>
      </c>
      <c r="P9" s="16"/>
      <c r="Q9" s="14">
        <f t="shared" ref="Q9:Q12" si="2">IF(I9=0,"-",J9/I9)</f>
        <v>1.0161290322580645</v>
      </c>
      <c r="R9" s="15" t="str">
        <f t="shared" ref="R9:R12" si="3">IFERROR(L9/K9,"-")</f>
        <v>-</v>
      </c>
      <c r="T9" s="26">
        <v>12</v>
      </c>
      <c r="U9" s="26">
        <v>11.4</v>
      </c>
      <c r="V9" s="27"/>
    </row>
    <row r="10" spans="1:22" ht="27.95" customHeight="1" x14ac:dyDescent="0.25">
      <c r="A10" s="12" t="s">
        <v>22</v>
      </c>
      <c r="B10" s="10" t="s">
        <v>35</v>
      </c>
      <c r="C10" s="11" t="s">
        <v>24</v>
      </c>
      <c r="D10" s="13" t="s">
        <v>20</v>
      </c>
      <c r="E10" s="36">
        <v>976</v>
      </c>
      <c r="F10" s="36">
        <v>966.75</v>
      </c>
      <c r="G10" s="36">
        <v>709.75</v>
      </c>
      <c r="H10" s="36">
        <v>1050.02</v>
      </c>
      <c r="I10" s="36">
        <v>600</v>
      </c>
      <c r="J10" s="36">
        <v>600</v>
      </c>
      <c r="K10" s="36">
        <v>160</v>
      </c>
      <c r="L10" s="36">
        <v>420</v>
      </c>
      <c r="M10" s="6"/>
      <c r="N10" s="14">
        <f t="shared" si="0"/>
        <v>0.99052254098360659</v>
      </c>
      <c r="O10" s="15">
        <f t="shared" si="1"/>
        <v>1.4794223318069744</v>
      </c>
      <c r="P10" s="16"/>
      <c r="Q10" s="14">
        <f t="shared" si="2"/>
        <v>1</v>
      </c>
      <c r="R10" s="15">
        <f t="shared" si="3"/>
        <v>2.625</v>
      </c>
      <c r="T10" s="26">
        <v>15</v>
      </c>
      <c r="U10" s="26">
        <v>12.3</v>
      </c>
      <c r="V10" s="27"/>
    </row>
    <row r="11" spans="1:22" ht="27.95" customHeight="1" x14ac:dyDescent="0.25">
      <c r="A11" s="12" t="s">
        <v>28</v>
      </c>
      <c r="B11" s="10" t="s">
        <v>29</v>
      </c>
      <c r="C11" s="11" t="s">
        <v>27</v>
      </c>
      <c r="D11" s="13" t="s">
        <v>20</v>
      </c>
      <c r="E11" s="36">
        <v>2092.5</v>
      </c>
      <c r="F11" s="36">
        <v>2164</v>
      </c>
      <c r="G11" s="36">
        <v>2340.5</v>
      </c>
      <c r="H11" s="36">
        <v>1937.95</v>
      </c>
      <c r="I11" s="36">
        <v>1200</v>
      </c>
      <c r="J11" s="36">
        <v>1013.1</v>
      </c>
      <c r="K11" s="36">
        <v>300</v>
      </c>
      <c r="L11" s="36">
        <v>600</v>
      </c>
      <c r="M11" s="6"/>
      <c r="N11" s="14">
        <f t="shared" si="0"/>
        <v>1.0341696535244922</v>
      </c>
      <c r="O11" s="15">
        <f t="shared" si="1"/>
        <v>0.82800683614612269</v>
      </c>
      <c r="P11" s="16"/>
      <c r="Q11" s="14">
        <f t="shared" si="2"/>
        <v>0.84425000000000006</v>
      </c>
      <c r="R11" s="15">
        <f t="shared" si="3"/>
        <v>2</v>
      </c>
      <c r="T11" s="26">
        <v>34</v>
      </c>
      <c r="U11" s="26">
        <v>33.200000000000003</v>
      </c>
      <c r="V11" s="27"/>
    </row>
    <row r="12" spans="1:22" ht="27.95" customHeight="1" x14ac:dyDescent="0.25">
      <c r="A12" s="12" t="s">
        <v>18</v>
      </c>
      <c r="B12" s="10" t="s">
        <v>36</v>
      </c>
      <c r="C12" s="11" t="s">
        <v>19</v>
      </c>
      <c r="D12" s="13" t="s">
        <v>20</v>
      </c>
      <c r="E12" s="36">
        <v>1395</v>
      </c>
      <c r="F12" s="36">
        <v>1172.5</v>
      </c>
      <c r="G12" s="36">
        <v>930</v>
      </c>
      <c r="H12" s="36">
        <v>1410</v>
      </c>
      <c r="I12" s="36">
        <v>589</v>
      </c>
      <c r="J12" s="36">
        <v>655.8</v>
      </c>
      <c r="K12" s="36">
        <v>589</v>
      </c>
      <c r="L12" s="36">
        <v>551</v>
      </c>
      <c r="M12" s="6"/>
      <c r="N12" s="14">
        <f t="shared" si="0"/>
        <v>0.84050179211469533</v>
      </c>
      <c r="O12" s="15">
        <f t="shared" si="1"/>
        <v>1.5161290322580645</v>
      </c>
      <c r="P12" s="16"/>
      <c r="Q12" s="14">
        <f t="shared" si="2"/>
        <v>1.1134125636672325</v>
      </c>
      <c r="R12" s="15">
        <f t="shared" si="3"/>
        <v>0.93548387096774188</v>
      </c>
      <c r="T12" s="26">
        <v>25</v>
      </c>
      <c r="U12" s="26">
        <v>24.5</v>
      </c>
      <c r="V12" s="27"/>
    </row>
    <row r="13" spans="1:22" ht="15.75" thickBot="1" x14ac:dyDescent="0.3">
      <c r="A13" s="28"/>
      <c r="B13" s="28"/>
      <c r="C13" s="28"/>
      <c r="D13" s="28"/>
      <c r="E13" s="29">
        <f>SUM(E8:E12)</f>
        <v>6169.5</v>
      </c>
      <c r="F13" s="29">
        <f t="shared" ref="F13:L13" si="4">SUM(F8:F12)</f>
        <v>6017</v>
      </c>
      <c r="G13" s="29">
        <f t="shared" si="4"/>
        <v>5705</v>
      </c>
      <c r="H13" s="29">
        <f t="shared" si="4"/>
        <v>6636.76</v>
      </c>
      <c r="I13" s="29">
        <f t="shared" si="4"/>
        <v>3629</v>
      </c>
      <c r="J13" s="29">
        <f t="shared" si="4"/>
        <v>3518.8999999999996</v>
      </c>
      <c r="K13" s="29">
        <f t="shared" si="4"/>
        <v>1359</v>
      </c>
      <c r="L13" s="29">
        <f t="shared" si="4"/>
        <v>2371</v>
      </c>
      <c r="M13" s="6"/>
      <c r="N13" s="30">
        <f t="shared" ref="N13" si="5">F13/E13</f>
        <v>0.97528162736040203</v>
      </c>
      <c r="O13" s="31">
        <f t="shared" ref="O13" si="6">H13/G13</f>
        <v>1.1633234005258546</v>
      </c>
      <c r="P13" s="16"/>
      <c r="Q13" s="30">
        <f t="shared" ref="Q13" si="7">J13/I13</f>
        <v>0.96966106365389904</v>
      </c>
      <c r="R13" s="31">
        <f t="shared" ref="R13" si="8">L13/K13</f>
        <v>1.7446651949963208</v>
      </c>
      <c r="T13" s="32">
        <f>AVERAGE(T8:T12)</f>
        <v>20.399999999999999</v>
      </c>
      <c r="U13" s="32">
        <f>AVERAGE(U8:U12)</f>
        <v>19.440000000000001</v>
      </c>
      <c r="V13" s="27"/>
    </row>
    <row r="14" spans="1:22" ht="15.75" thickBot="1" x14ac:dyDescent="0.3">
      <c r="N14" s="46" t="s">
        <v>30</v>
      </c>
      <c r="O14" s="47"/>
      <c r="P14" s="47"/>
      <c r="Q14" s="48"/>
      <c r="R14" s="33">
        <f>(F13+H13+J13+L13)/(E13+G13+I13+K13)</f>
        <v>1.0996981467753892</v>
      </c>
      <c r="T14" s="34"/>
      <c r="U14" s="34"/>
    </row>
  </sheetData>
  <mergeCells count="16">
    <mergeCell ref="A5:B5"/>
    <mergeCell ref="A6:B6"/>
    <mergeCell ref="C6:C7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3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3:C13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2015-08-12T10:26:09Z</dcterms:modified>
</cp:coreProperties>
</file>