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45" yWindow="-15" windowWidth="1419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8" i="1" l="1"/>
  <c r="U13" i="1" l="1"/>
  <c r="T13" i="1"/>
  <c r="R9" i="1" l="1"/>
  <c r="R10" i="1"/>
  <c r="R11" i="1"/>
  <c r="R12" i="1"/>
  <c r="Q9" i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<sst xmlns="http://schemas.openxmlformats.org/spreadsheetml/2006/main" count="56" uniqueCount="38">
  <si>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</si>
  <si>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</si>
  <si>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</si>
  <si>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</si>
  <si>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</si>
  <si>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</si>
  <si>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</si>
  <si>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</si>
  <si>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</si>
  <si>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</si>
  <si>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</si>
  <si>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</si>
  <si>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</si>
  <si>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</si>
  <si>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</si>
  <si>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</si>
  <si>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</si>
  <si>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</si>
  <si>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</si>
  <si>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</si>
  <si>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</si>
  <si>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</si>
  <si>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</si>
  <si>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</si>
  <si>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</si>
  <si>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</si>
  <si>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</si>
  <si>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</si>
  <si>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</si>
  <si>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</si>
  <si>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</si>
  <si>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</si>
  <si>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</si>
  <si>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</si>
  <si>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</si>
  <si>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</si>
  <si>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</si>
  <si>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April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</si>
</sst>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6" fillId="0" borderId="0" xfId="0" applyFont="1"/>
    <xf numFmtId="164" fontId="5" fillId="0" borderId="11" xfId="0" applyNumberFormat="1" applyFont="1" applyFill="1" applyBorder="1" applyAlignment="1" applyProtection="1">
      <alignment horizontal="center" vertical="top"/>
      <protection hidden="1"/>
    </xf>
    <xf numFmtId="165" fontId="13" fillId="0" borderId="0" xfId="0" applyNumberFormat="1" applyFont="1" applyAlignment="1">
      <alignment horizontal="center"/>
    </xf>
    <xf numFmtId="1" fontId="18" fillId="3" borderId="2" xfId="0" applyNumberFormat="1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top"/>
      <protection locked="0"/>
    </xf>
    <xf numFmtId="165" fontId="1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165" fontId="17" fillId="0" borderId="2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 applyProtection="1">
      <alignment vertical="center" wrapText="1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="90" zoomScaleNormal="90" workbookViewId="0"/>
  </sheetViews>
  <sheetFormatPr defaultRowHeight="14.25" x14ac:dyDescent="0.2"/>
  <cols>
    <col min="1" max="1" width="7.7109375" style="1" customWidth="1"/>
    <col min="2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5.5703125" style="1" bestFit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22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22" ht="38.25" x14ac:dyDescent="0.5">
      <c r="A2" s="17" t="s">
        <v>1</v>
      </c>
      <c r="B2" s="18" t="s">
        <v>2</v>
      </c>
      <c r="C2" s="16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22" ht="18" x14ac:dyDescent="0.2">
      <c r="A3" s="17" t="s">
        <v>5</v>
      </c>
      <c r="B3" s="18" t="s">
        <v>37</v>
      </c>
      <c r="C3" s="19"/>
      <c r="D3" s="2"/>
      <c r="E3" s="2"/>
      <c r="F3" s="2"/>
      <c r="G3" s="37"/>
      <c r="H3" s="37"/>
      <c r="I3" s="37"/>
      <c r="J3" s="37"/>
      <c r="K3" s="37"/>
      <c r="L3" s="37"/>
      <c r="M3" s="4"/>
      <c r="N3" s="2"/>
      <c r="O3" s="2"/>
      <c r="P3" s="2"/>
      <c r="Q3" s="2"/>
      <c r="R3" s="2"/>
    </row>
    <row r="4" spans="1:22" ht="23.25" x14ac:dyDescent="0.35">
      <c r="A4" s="29"/>
      <c r="M4" s="8"/>
      <c r="P4" s="2"/>
    </row>
    <row r="5" spans="1:22" x14ac:dyDescent="0.2">
      <c r="A5" s="50" t="s">
        <v>6</v>
      </c>
      <c r="B5" s="50"/>
      <c r="C5" s="9"/>
      <c r="D5" s="9"/>
      <c r="E5" s="45" t="s">
        <v>7</v>
      </c>
      <c r="F5" s="46"/>
      <c r="G5" s="46"/>
      <c r="H5" s="47"/>
      <c r="I5" s="45" t="s">
        <v>8</v>
      </c>
      <c r="J5" s="46"/>
      <c r="K5" s="46"/>
      <c r="L5" s="47"/>
      <c r="M5" s="28"/>
      <c r="N5" s="48" t="s">
        <v>7</v>
      </c>
      <c r="O5" s="49"/>
      <c r="P5" s="2"/>
      <c r="Q5" s="48" t="s">
        <v>8</v>
      </c>
      <c r="R5" s="49"/>
    </row>
    <row r="6" spans="1:22" ht="25.5" x14ac:dyDescent="0.2">
      <c r="A6" s="41" t="s">
        <v>9</v>
      </c>
      <c r="B6" s="42"/>
      <c r="C6" s="43" t="s">
        <v>10</v>
      </c>
      <c r="D6" s="24" t="s">
        <v>11</v>
      </c>
      <c r="E6" s="41" t="s">
        <v>12</v>
      </c>
      <c r="F6" s="42"/>
      <c r="G6" s="41" t="s">
        <v>13</v>
      </c>
      <c r="H6" s="42"/>
      <c r="I6" s="41" t="s">
        <v>12</v>
      </c>
      <c r="J6" s="42"/>
      <c r="K6" s="41" t="s">
        <v>13</v>
      </c>
      <c r="L6" s="42"/>
      <c r="M6" s="28"/>
      <c r="N6" s="43" t="s">
        <v>28</v>
      </c>
      <c r="O6" s="43" t="s">
        <v>14</v>
      </c>
      <c r="P6" s="2"/>
      <c r="Q6" s="43" t="s">
        <v>28</v>
      </c>
      <c r="R6" s="43" t="s">
        <v>14</v>
      </c>
    </row>
    <row r="7" spans="1:22" ht="63.75" x14ac:dyDescent="0.2">
      <c r="A7" s="27"/>
      <c r="B7" s="27" t="s">
        <v>15</v>
      </c>
      <c r="C7" s="44"/>
      <c r="D7" s="22" t="s">
        <v>16</v>
      </c>
      <c r="E7" s="23" t="s">
        <v>29</v>
      </c>
      <c r="F7" s="23" t="s">
        <v>17</v>
      </c>
      <c r="G7" s="23" t="s">
        <v>29</v>
      </c>
      <c r="H7" s="23" t="s">
        <v>17</v>
      </c>
      <c r="I7" s="23" t="s">
        <v>29</v>
      </c>
      <c r="J7" s="23" t="s">
        <v>17</v>
      </c>
      <c r="K7" s="23" t="s">
        <v>29</v>
      </c>
      <c r="L7" s="23" t="s">
        <v>17</v>
      </c>
      <c r="M7" s="28"/>
      <c r="N7" s="44"/>
      <c r="O7" s="44"/>
      <c r="P7" s="2"/>
      <c r="Q7" s="44"/>
      <c r="R7" s="44"/>
      <c r="T7" s="32" t="s">
        <v>35</v>
      </c>
      <c r="U7" s="32" t="s">
        <v>36</v>
      </c>
    </row>
    <row r="8" spans="1:22" ht="25.5" x14ac:dyDescent="0.2">
      <c r="A8" s="10" t="s">
        <v>22</v>
      </c>
      <c r="B8" s="25" t="s">
        <v>23</v>
      </c>
      <c r="C8" s="11" t="s">
        <v>34</v>
      </c>
      <c r="D8" s="26" t="s">
        <v>21</v>
      </c>
      <c r="E8" s="33">
        <v>844.5</v>
      </c>
      <c r="F8" s="33">
        <v>892.25</v>
      </c>
      <c r="G8" s="33">
        <v>1048</v>
      </c>
      <c r="H8" s="33">
        <v>1062.25</v>
      </c>
      <c r="I8" s="33">
        <v>660</v>
      </c>
      <c r="J8" s="33">
        <v>660</v>
      </c>
      <c r="K8" s="33">
        <v>0</v>
      </c>
      <c r="L8" s="33">
        <v>0</v>
      </c>
      <c r="M8" s="28"/>
      <c r="N8" s="12">
        <f>IF(E8=0,"-",F8/E8)</f>
        <v>1.0565423327412671</v>
      </c>
      <c r="O8" s="13">
        <f>IF(G8=0,"-",H8/G8)</f>
        <v>1.0135973282442747</v>
      </c>
      <c r="P8" s="2"/>
      <c r="Q8" s="12">
        <f>IF(I8=0,"-",J8/I8)</f>
        <v>1</v>
      </c>
      <c r="R8" s="13">
        <f>IF(K8=0,0,L8/K8)</f>
        <v>0</v>
      </c>
      <c r="T8" s="34">
        <v>16</v>
      </c>
      <c r="U8" s="34">
        <v>15.8</v>
      </c>
      <c r="V8" s="35"/>
    </row>
    <row r="9" spans="1:22" ht="25.5" x14ac:dyDescent="0.2">
      <c r="A9" s="10" t="s">
        <v>24</v>
      </c>
      <c r="B9" s="25" t="s">
        <v>25</v>
      </c>
      <c r="C9" s="11" t="s">
        <v>26</v>
      </c>
      <c r="D9" s="26" t="s">
        <v>21</v>
      </c>
      <c r="E9" s="33">
        <v>839.75</v>
      </c>
      <c r="F9" s="33">
        <v>798.25</v>
      </c>
      <c r="G9" s="33">
        <v>661.25</v>
      </c>
      <c r="H9" s="33">
        <v>739.5</v>
      </c>
      <c r="I9" s="33">
        <v>600</v>
      </c>
      <c r="J9" s="33">
        <v>590</v>
      </c>
      <c r="K9" s="33">
        <v>40</v>
      </c>
      <c r="L9" s="33">
        <v>120</v>
      </c>
      <c r="M9" s="28"/>
      <c r="N9" s="12">
        <f t="shared" ref="N9:N12" si="0">IF(E9=0,"-",F9/E9)</f>
        <v>0.95058052991961894</v>
      </c>
      <c r="O9" s="13">
        <f t="shared" ref="O9:O12" si="1">IF(G9=0,"-",H9/G9)</f>
        <v>1.1183364839319472</v>
      </c>
      <c r="P9" s="2"/>
      <c r="Q9" s="12">
        <f t="shared" ref="Q9:Q12" si="2">IF(I9=0,"-",J9/I9)</f>
        <v>0.98333333333333328</v>
      </c>
      <c r="R9" s="13">
        <f t="shared" ref="R9:R12" si="3">IF(K9=0,"-",L9/K9)</f>
        <v>3</v>
      </c>
      <c r="T9" s="34">
        <v>12.9</v>
      </c>
      <c r="U9" s="34">
        <v>12.4</v>
      </c>
      <c r="V9" s="35"/>
    </row>
    <row r="10" spans="1:22" ht="25.5" x14ac:dyDescent="0.2">
      <c r="A10" s="10" t="s">
        <v>24</v>
      </c>
      <c r="B10" s="25" t="s">
        <v>25</v>
      </c>
      <c r="C10" s="11" t="s">
        <v>27</v>
      </c>
      <c r="D10" s="26" t="s">
        <v>21</v>
      </c>
      <c r="E10" s="33">
        <v>1054.75</v>
      </c>
      <c r="F10" s="33">
        <v>1029</v>
      </c>
      <c r="G10" s="33">
        <v>766.75</v>
      </c>
      <c r="H10" s="33">
        <v>830.25</v>
      </c>
      <c r="I10" s="33">
        <v>600</v>
      </c>
      <c r="J10" s="33">
        <v>600</v>
      </c>
      <c r="K10" s="33">
        <v>260</v>
      </c>
      <c r="L10" s="33">
        <v>360</v>
      </c>
      <c r="M10" s="28"/>
      <c r="N10" s="12">
        <f t="shared" si="0"/>
        <v>0.97558663190329464</v>
      </c>
      <c r="O10" s="13">
        <f t="shared" si="1"/>
        <v>1.0828170850994456</v>
      </c>
      <c r="P10" s="2"/>
      <c r="Q10" s="12">
        <f t="shared" si="2"/>
        <v>1</v>
      </c>
      <c r="R10" s="13">
        <f t="shared" si="3"/>
        <v>1.3846153846153846</v>
      </c>
      <c r="T10" s="34">
        <v>16.100000000000001</v>
      </c>
      <c r="U10" s="34">
        <v>15.5</v>
      </c>
      <c r="V10" s="35"/>
    </row>
    <row r="11" spans="1:22" ht="25.5" x14ac:dyDescent="0.2">
      <c r="A11" s="10" t="s">
        <v>31</v>
      </c>
      <c r="B11" s="25" t="s">
        <v>32</v>
      </c>
      <c r="C11" s="11" t="s">
        <v>30</v>
      </c>
      <c r="D11" s="26" t="s">
        <v>21</v>
      </c>
      <c r="E11" s="33">
        <v>2250</v>
      </c>
      <c r="F11" s="33">
        <v>2598</v>
      </c>
      <c r="G11" s="33">
        <v>900</v>
      </c>
      <c r="H11" s="33">
        <v>2309</v>
      </c>
      <c r="I11" s="33">
        <v>900</v>
      </c>
      <c r="J11" s="33">
        <v>1200</v>
      </c>
      <c r="K11" s="33">
        <v>300</v>
      </c>
      <c r="L11" s="33">
        <v>1040</v>
      </c>
      <c r="M11" s="28"/>
      <c r="N11" s="12">
        <f t="shared" si="0"/>
        <v>1.1546666666666667</v>
      </c>
      <c r="O11" s="13">
        <f t="shared" si="1"/>
        <v>2.5655555555555556</v>
      </c>
      <c r="P11" s="2"/>
      <c r="Q11" s="12">
        <f t="shared" si="2"/>
        <v>1.3333333333333333</v>
      </c>
      <c r="R11" s="13">
        <f t="shared" si="3"/>
        <v>3.4666666666666668</v>
      </c>
      <c r="T11" s="34">
        <v>36</v>
      </c>
      <c r="U11" s="34">
        <v>34.700000000000003</v>
      </c>
      <c r="V11" s="35"/>
    </row>
    <row r="12" spans="1:22" ht="25.5" x14ac:dyDescent="0.2">
      <c r="A12" s="10" t="s">
        <v>18</v>
      </c>
      <c r="B12" s="25" t="s">
        <v>19</v>
      </c>
      <c r="C12" s="11" t="s">
        <v>20</v>
      </c>
      <c r="D12" s="26" t="s">
        <v>21</v>
      </c>
      <c r="E12" s="33">
        <v>1350</v>
      </c>
      <c r="F12" s="33">
        <v>1227.5</v>
      </c>
      <c r="G12" s="33">
        <v>900</v>
      </c>
      <c r="H12" s="33">
        <v>1072.5</v>
      </c>
      <c r="I12" s="33">
        <v>570</v>
      </c>
      <c r="J12" s="33">
        <v>712.5</v>
      </c>
      <c r="K12" s="33">
        <v>570</v>
      </c>
      <c r="L12" s="33">
        <v>427.5</v>
      </c>
      <c r="M12" s="28"/>
      <c r="N12" s="12">
        <f t="shared" si="0"/>
        <v>0.90925925925925921</v>
      </c>
      <c r="O12" s="13">
        <f t="shared" si="1"/>
        <v>1.1916666666666667</v>
      </c>
      <c r="P12" s="2"/>
      <c r="Q12" s="12">
        <f t="shared" si="2"/>
        <v>1.25</v>
      </c>
      <c r="R12" s="13">
        <f t="shared" si="3"/>
        <v>0.75</v>
      </c>
      <c r="T12" s="34">
        <v>25</v>
      </c>
      <c r="U12" s="34">
        <v>24.5</v>
      </c>
      <c r="V12" s="35"/>
    </row>
    <row r="13" spans="1:22" ht="15.75" thickBot="1" x14ac:dyDescent="0.3">
      <c r="A13" s="14"/>
      <c r="B13" s="14"/>
      <c r="C13" s="14"/>
      <c r="D13" s="14"/>
      <c r="E13" s="15">
        <f>SUM(E8:E12)</f>
        <v>6339</v>
      </c>
      <c r="F13" s="15">
        <f t="shared" ref="F13:L13" si="4">SUM(F8:F12)</f>
        <v>6545</v>
      </c>
      <c r="G13" s="15">
        <f t="shared" si="4"/>
        <v>4276</v>
      </c>
      <c r="H13" s="15">
        <f t="shared" si="4"/>
        <v>6013.5</v>
      </c>
      <c r="I13" s="15">
        <f t="shared" si="4"/>
        <v>3330</v>
      </c>
      <c r="J13" s="15">
        <f t="shared" si="4"/>
        <v>3762.5</v>
      </c>
      <c r="K13" s="15">
        <f t="shared" si="4"/>
        <v>1170</v>
      </c>
      <c r="L13" s="15">
        <f t="shared" si="4"/>
        <v>1947.5</v>
      </c>
      <c r="M13" s="28"/>
      <c r="N13" s="20">
        <f t="shared" ref="N13" si="5">F13/E13</f>
        <v>1.0324972393121943</v>
      </c>
      <c r="O13" s="21">
        <f t="shared" ref="O13" si="6">H13/G13</f>
        <v>1.4063376987839102</v>
      </c>
      <c r="P13" s="2"/>
      <c r="Q13" s="20">
        <f t="shared" ref="Q13" si="7">J13/I13</f>
        <v>1.1298798798798799</v>
      </c>
      <c r="R13" s="21">
        <f t="shared" ref="R13" si="8">L13/K13</f>
        <v>1.6645299145299146</v>
      </c>
      <c r="T13" s="36">
        <f>AVERAGE(T8:T12)</f>
        <v>21.2</v>
      </c>
      <c r="U13" s="36">
        <f>AVERAGE(U8:U12)</f>
        <v>20.580000000000002</v>
      </c>
      <c r="V13" s="35"/>
    </row>
    <row r="14" spans="1:22" ht="15.75" thickBot="1" x14ac:dyDescent="0.3">
      <c r="N14" s="38" t="s">
        <v>33</v>
      </c>
      <c r="O14" s="39"/>
      <c r="P14" s="39"/>
      <c r="Q14" s="40"/>
      <c r="R14" s="30">
        <f>(F13+H13+J13+L13)/(E13+G13+I13+K13)</f>
        <v>1.2086338074760172</v>
      </c>
      <c r="T14" s="31"/>
      <c r="U14" s="31"/>
    </row>
  </sheetData>
  <mergeCells count="16"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  <mergeCell ref="A5:B5"/>
    <mergeCell ref="A6:B6"/>
    <mergeCell ref="C6:C7"/>
  </mergeCells>
  <conditionalFormatting sqref="D13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3:C13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2015-05-12T10:26:10Z</dcterms:modified>
</cp:coreProperties>
</file>