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465" windowWidth="25230" windowHeight="65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9" i="1" l="1"/>
  <c r="R10" i="1"/>
  <c r="R11" i="1"/>
  <c r="R12" i="1"/>
  <c r="R8" i="1"/>
  <c r="Q9" i="1"/>
  <c r="Q10" i="1"/>
  <c r="Q11" i="1"/>
  <c r="Q12" i="1"/>
  <c r="Q8" i="1"/>
  <c r="O9" i="1"/>
  <c r="O10" i="1"/>
  <c r="O11" i="1"/>
  <c r="O12" i="1"/>
  <c r="O8" i="1"/>
  <c r="N9" i="1"/>
  <c r="N10" i="1"/>
  <c r="N11" i="1"/>
  <c r="N12" i="1"/>
  <c r="N8" i="1"/>
  <c r="L13" i="1" l="1"/>
  <c r="K13" i="1"/>
  <c r="J13" i="1"/>
  <c r="I13" i="1"/>
  <c r="H13" i="1"/>
  <c r="G13" i="1"/>
  <c r="F13" i="1"/>
  <c r="E13" i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<sst xmlns="http://schemas.openxmlformats.org/spreadsheetml/2006/main" count="54" uniqueCount="36">
  <si>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</si>
  <si>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</si>
  <si>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</si>
  <si>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</si>
  <si>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</si>
  <si>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</si>
  <si>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</si>
  <si>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</si>
  <si>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</si>
  <si>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</si>
  <si>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</si>
  <si>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</si>
  <si>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</si>
  <si>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</si>
  <si>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</si>
  <si>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</si>
  <si>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</si>
  <si>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</si>
  <si>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</si>
  <si>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</si>
  <si>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</si>
  <si>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</si>
  <si>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</si>
  <si>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</si>
  <si>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</si>
  <si>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</si>
  <si>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</si>
  <si>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</si>
  <si>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</si>
  <si>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</si>
  <si>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</si>
  <si>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</si>
  <si>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</si>
  <si>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</si>
  <si>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</si>
  <si>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November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</si>
</sst>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7" fillId="0" borderId="0" xfId="0" applyFont="1"/>
    <xf numFmtId="164" fontId="5" fillId="0" borderId="12" xfId="0" applyNumberFormat="1" applyFont="1" applyFill="1" applyBorder="1" applyAlignment="1" applyProtection="1">
      <alignment horizontal="center" vertical="top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8" xfId="0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90" zoomScaleNormal="90" workbookViewId="0">
      <selection activeCell="V10" sqref="V10"/>
    </sheetView>
  </sheetViews>
  <sheetFormatPr defaultRowHeight="14.25" x14ac:dyDescent="0.2"/>
  <cols>
    <col min="1" max="1" width="7.7109375" style="1" customWidth="1"/>
    <col min="2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3.7109375" style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18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18" ht="38.25" x14ac:dyDescent="0.5">
      <c r="A2" s="21" t="s">
        <v>1</v>
      </c>
      <c r="B2" s="22" t="s">
        <v>2</v>
      </c>
      <c r="C2" s="20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18" ht="18" x14ac:dyDescent="0.2">
      <c r="A3" s="21" t="s">
        <v>5</v>
      </c>
      <c r="B3" s="22" t="s">
        <v>35</v>
      </c>
      <c r="C3" s="23"/>
      <c r="D3" s="2"/>
      <c r="E3" s="2"/>
      <c r="F3" s="2"/>
      <c r="G3" s="47"/>
      <c r="H3" s="47"/>
      <c r="I3" s="47"/>
      <c r="J3" s="47"/>
      <c r="K3" s="47"/>
      <c r="L3" s="47"/>
      <c r="M3" s="4"/>
      <c r="N3" s="2"/>
      <c r="O3" s="2"/>
      <c r="P3" s="2"/>
      <c r="Q3" s="2"/>
      <c r="R3" s="2"/>
    </row>
    <row r="4" spans="1:18" ht="23.25" x14ac:dyDescent="0.35">
      <c r="A4" s="33"/>
      <c r="M4" s="8"/>
      <c r="P4" s="2"/>
    </row>
    <row r="5" spans="1:18" x14ac:dyDescent="0.2">
      <c r="A5" s="48" t="s">
        <v>6</v>
      </c>
      <c r="B5" s="48"/>
      <c r="C5" s="9"/>
      <c r="D5" s="9"/>
      <c r="E5" s="35" t="s">
        <v>7</v>
      </c>
      <c r="F5" s="36"/>
      <c r="G5" s="36"/>
      <c r="H5" s="37"/>
      <c r="I5" s="35" t="s">
        <v>8</v>
      </c>
      <c r="J5" s="36"/>
      <c r="K5" s="36"/>
      <c r="L5" s="37"/>
      <c r="M5" s="32"/>
      <c r="N5" s="38" t="s">
        <v>7</v>
      </c>
      <c r="O5" s="39"/>
      <c r="P5" s="2"/>
      <c r="Q5" s="38" t="s">
        <v>8</v>
      </c>
      <c r="R5" s="39"/>
    </row>
    <row r="6" spans="1:18" ht="25.5" x14ac:dyDescent="0.2">
      <c r="A6" s="40" t="s">
        <v>9</v>
      </c>
      <c r="B6" s="41"/>
      <c r="C6" s="42" t="s">
        <v>10</v>
      </c>
      <c r="D6" s="28" t="s">
        <v>11</v>
      </c>
      <c r="E6" s="40" t="s">
        <v>12</v>
      </c>
      <c r="F6" s="41"/>
      <c r="G6" s="40" t="s">
        <v>13</v>
      </c>
      <c r="H6" s="41"/>
      <c r="I6" s="40" t="s">
        <v>12</v>
      </c>
      <c r="J6" s="41"/>
      <c r="K6" s="40" t="s">
        <v>13</v>
      </c>
      <c r="L6" s="41"/>
      <c r="M6" s="32"/>
      <c r="N6" s="42" t="s">
        <v>28</v>
      </c>
      <c r="O6" s="42" t="s">
        <v>14</v>
      </c>
      <c r="P6" s="2"/>
      <c r="Q6" s="42" t="s">
        <v>28</v>
      </c>
      <c r="R6" s="42" t="s">
        <v>14</v>
      </c>
    </row>
    <row r="7" spans="1:18" ht="63.75" x14ac:dyDescent="0.2">
      <c r="A7" s="31"/>
      <c r="B7" s="31" t="s">
        <v>15</v>
      </c>
      <c r="C7" s="43"/>
      <c r="D7" s="26" t="s">
        <v>16</v>
      </c>
      <c r="E7" s="27" t="s">
        <v>29</v>
      </c>
      <c r="F7" s="27" t="s">
        <v>17</v>
      </c>
      <c r="G7" s="27" t="s">
        <v>29</v>
      </c>
      <c r="H7" s="27" t="s">
        <v>17</v>
      </c>
      <c r="I7" s="27" t="s">
        <v>29</v>
      </c>
      <c r="J7" s="27" t="s">
        <v>17</v>
      </c>
      <c r="K7" s="27" t="s">
        <v>29</v>
      </c>
      <c r="L7" s="27" t="s">
        <v>17</v>
      </c>
      <c r="M7" s="32"/>
      <c r="N7" s="43"/>
      <c r="O7" s="43"/>
      <c r="P7" s="2"/>
      <c r="Q7" s="43"/>
      <c r="R7" s="43"/>
    </row>
    <row r="8" spans="1:18" ht="25.5" x14ac:dyDescent="0.2">
      <c r="A8" s="10" t="s">
        <v>22</v>
      </c>
      <c r="B8" s="29" t="s">
        <v>23</v>
      </c>
      <c r="C8" s="11" t="s">
        <v>34</v>
      </c>
      <c r="D8" s="30" t="s">
        <v>21</v>
      </c>
      <c r="E8" s="12">
        <v>831.75</v>
      </c>
      <c r="F8" s="13">
        <v>894.5</v>
      </c>
      <c r="G8" s="13">
        <v>831.5</v>
      </c>
      <c r="H8" s="13">
        <v>936.5</v>
      </c>
      <c r="I8" s="13">
        <v>660</v>
      </c>
      <c r="J8" s="13">
        <v>671</v>
      </c>
      <c r="K8" s="14">
        <v>0</v>
      </c>
      <c r="L8" s="15">
        <v>0</v>
      </c>
      <c r="M8" s="32"/>
      <c r="N8" s="16">
        <f>IF(E8=0,"-",F8/E8)</f>
        <v>1.0754433423504659</v>
      </c>
      <c r="O8" s="17">
        <f>IF(G8=0,"-",H8/G8)</f>
        <v>1.1262778111846061</v>
      </c>
      <c r="P8" s="2"/>
      <c r="Q8" s="16">
        <f>IF(I8=0,"-",J8/I8)</f>
        <v>1.0166666666666666</v>
      </c>
      <c r="R8" s="17" t="str">
        <f>IF(K8=0,"-",L8/K8)</f>
        <v>-</v>
      </c>
    </row>
    <row r="9" spans="1:18" ht="25.5" x14ac:dyDescent="0.2">
      <c r="A9" s="10" t="s">
        <v>24</v>
      </c>
      <c r="B9" s="29" t="s">
        <v>25</v>
      </c>
      <c r="C9" s="11" t="s">
        <v>26</v>
      </c>
      <c r="D9" s="30" t="s">
        <v>21</v>
      </c>
      <c r="E9" s="12">
        <v>821.75</v>
      </c>
      <c r="F9" s="13">
        <v>839</v>
      </c>
      <c r="G9" s="13">
        <v>611.25</v>
      </c>
      <c r="H9" s="13">
        <v>707.5</v>
      </c>
      <c r="I9" s="13">
        <v>600</v>
      </c>
      <c r="J9" s="13">
        <v>600</v>
      </c>
      <c r="K9" s="14">
        <v>0</v>
      </c>
      <c r="L9" s="15">
        <v>80</v>
      </c>
      <c r="M9" s="32"/>
      <c r="N9" s="16">
        <f t="shared" ref="N9:N12" si="0">IF(E9=0,"-",F9/E9)</f>
        <v>1.0209917858229389</v>
      </c>
      <c r="O9" s="17">
        <f t="shared" ref="O9:O12" si="1">IF(G9=0,"-",H9/G9)</f>
        <v>1.1574642126789365</v>
      </c>
      <c r="P9" s="2"/>
      <c r="Q9" s="16">
        <f t="shared" ref="Q9:Q12" si="2">IF(I9=0,"-",J9/I9)</f>
        <v>1</v>
      </c>
      <c r="R9" s="17" t="str">
        <f t="shared" ref="R9:R12" si="3">IF(K9=0,"-",L9/K9)</f>
        <v>-</v>
      </c>
    </row>
    <row r="10" spans="1:18" ht="25.5" x14ac:dyDescent="0.2">
      <c r="A10" s="10" t="s">
        <v>24</v>
      </c>
      <c r="B10" s="29" t="s">
        <v>25</v>
      </c>
      <c r="C10" s="11" t="s">
        <v>27</v>
      </c>
      <c r="D10" s="30" t="s">
        <v>21</v>
      </c>
      <c r="E10" s="12">
        <v>1044.5</v>
      </c>
      <c r="F10" s="13">
        <v>1065.25</v>
      </c>
      <c r="G10" s="13">
        <v>815.5</v>
      </c>
      <c r="H10" s="13">
        <v>797.25</v>
      </c>
      <c r="I10" s="13">
        <v>600</v>
      </c>
      <c r="J10" s="13">
        <v>600</v>
      </c>
      <c r="K10" s="14">
        <v>300</v>
      </c>
      <c r="L10" s="15">
        <v>282.75</v>
      </c>
      <c r="M10" s="32"/>
      <c r="N10" s="16">
        <f t="shared" si="0"/>
        <v>1.0198659645763524</v>
      </c>
      <c r="O10" s="17">
        <f t="shared" si="1"/>
        <v>0.97762109135499697</v>
      </c>
      <c r="P10" s="2"/>
      <c r="Q10" s="16">
        <f t="shared" si="2"/>
        <v>1</v>
      </c>
      <c r="R10" s="17">
        <f t="shared" si="3"/>
        <v>0.9425</v>
      </c>
    </row>
    <row r="11" spans="1:18" ht="25.5" x14ac:dyDescent="0.2">
      <c r="A11" s="10" t="s">
        <v>31</v>
      </c>
      <c r="B11" s="29" t="s">
        <v>32</v>
      </c>
      <c r="C11" s="11" t="s">
        <v>30</v>
      </c>
      <c r="D11" s="30" t="s">
        <v>21</v>
      </c>
      <c r="E11" s="12">
        <v>2250</v>
      </c>
      <c r="F11" s="13">
        <v>2988</v>
      </c>
      <c r="G11" s="13">
        <v>900</v>
      </c>
      <c r="H11" s="13">
        <v>1068.5</v>
      </c>
      <c r="I11" s="13">
        <v>900</v>
      </c>
      <c r="J11" s="13">
        <v>1340</v>
      </c>
      <c r="K11" s="14">
        <v>300</v>
      </c>
      <c r="L11" s="15">
        <v>480</v>
      </c>
      <c r="M11" s="32"/>
      <c r="N11" s="16">
        <f t="shared" si="0"/>
        <v>1.3280000000000001</v>
      </c>
      <c r="O11" s="17">
        <f t="shared" si="1"/>
        <v>1.1872222222222222</v>
      </c>
      <c r="P11" s="2"/>
      <c r="Q11" s="16">
        <f t="shared" si="2"/>
        <v>1.4888888888888889</v>
      </c>
      <c r="R11" s="17">
        <f t="shared" si="3"/>
        <v>1.6</v>
      </c>
    </row>
    <row r="12" spans="1:18" ht="25.5" x14ac:dyDescent="0.2">
      <c r="A12" s="10" t="s">
        <v>18</v>
      </c>
      <c r="B12" s="29" t="s">
        <v>19</v>
      </c>
      <c r="C12" s="11" t="s">
        <v>20</v>
      </c>
      <c r="D12" s="30" t="s">
        <v>21</v>
      </c>
      <c r="E12" s="12">
        <v>1350</v>
      </c>
      <c r="F12" s="13">
        <v>1171</v>
      </c>
      <c r="G12" s="13">
        <v>900</v>
      </c>
      <c r="H12" s="13">
        <v>1455</v>
      </c>
      <c r="I12" s="13">
        <v>852</v>
      </c>
      <c r="J12" s="13">
        <v>627</v>
      </c>
      <c r="K12" s="14">
        <v>285</v>
      </c>
      <c r="L12" s="15">
        <v>722</v>
      </c>
      <c r="M12" s="32"/>
      <c r="N12" s="16">
        <f t="shared" si="0"/>
        <v>0.8674074074074074</v>
      </c>
      <c r="O12" s="17">
        <f t="shared" si="1"/>
        <v>1.6166666666666667</v>
      </c>
      <c r="P12" s="2"/>
      <c r="Q12" s="16">
        <f t="shared" si="2"/>
        <v>0.7359154929577465</v>
      </c>
      <c r="R12" s="17">
        <f t="shared" si="3"/>
        <v>2.5333333333333332</v>
      </c>
    </row>
    <row r="13" spans="1:18" ht="15" thickBot="1" x14ac:dyDescent="0.25">
      <c r="A13" s="18"/>
      <c r="B13" s="18"/>
      <c r="C13" s="18"/>
      <c r="D13" s="18"/>
      <c r="E13" s="19">
        <f>SUM(E8:E12)</f>
        <v>6298</v>
      </c>
      <c r="F13" s="19">
        <f t="shared" ref="F13:L13" si="4">SUM(F8:F12)</f>
        <v>6957.75</v>
      </c>
      <c r="G13" s="19">
        <f t="shared" si="4"/>
        <v>4058.25</v>
      </c>
      <c r="H13" s="19">
        <f t="shared" si="4"/>
        <v>4964.75</v>
      </c>
      <c r="I13" s="19">
        <f t="shared" si="4"/>
        <v>3612</v>
      </c>
      <c r="J13" s="19">
        <f t="shared" si="4"/>
        <v>3838</v>
      </c>
      <c r="K13" s="19">
        <f t="shared" si="4"/>
        <v>885</v>
      </c>
      <c r="L13" s="19">
        <f t="shared" si="4"/>
        <v>1564.75</v>
      </c>
      <c r="M13" s="32"/>
      <c r="N13" s="24">
        <f t="shared" ref="N13" si="5">F13/E13</f>
        <v>1.1047554779295015</v>
      </c>
      <c r="O13" s="25">
        <f t="shared" ref="O13" si="6">H13/G13</f>
        <v>1.2233721431651574</v>
      </c>
      <c r="P13" s="2"/>
      <c r="Q13" s="24">
        <f t="shared" ref="Q13" si="7">J13/I13</f>
        <v>1.0625692137320044</v>
      </c>
      <c r="R13" s="25">
        <f t="shared" ref="R13" si="8">L13/K13</f>
        <v>1.7680790960451978</v>
      </c>
    </row>
    <row r="14" spans="1:18" ht="15.75" thickBot="1" x14ac:dyDescent="0.3">
      <c r="N14" s="44" t="s">
        <v>33</v>
      </c>
      <c r="O14" s="45"/>
      <c r="P14" s="45"/>
      <c r="Q14" s="46"/>
      <c r="R14" s="34">
        <f>(F13+H13+J13+L13)/(E13+G13+I13+K13)</f>
        <v>1.1664282227795264</v>
      </c>
    </row>
  </sheetData>
  <mergeCells count="17">
    <mergeCell ref="G3:L3"/>
    <mergeCell ref="R6:R7"/>
    <mergeCell ref="A5:B5"/>
    <mergeCell ref="A6:B6"/>
    <mergeCell ref="C6:C7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</mergeCells>
  <conditionalFormatting sqref="D13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3:C13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Field Lee</cp:lastModifiedBy>
  <cp:lastPrinted>2014-12-04T12:50:49Z</cp:lastPrinted>
  <dcterms:created xsi:type="dcterms:W3CDTF">2014-06-05T16:44:24Z</dcterms:created>
  <dcterms:modified xsi:type="dcterms:W3CDTF">2014-12-05T10:04:11Z</dcterms:modified>
</cp:coreProperties>
</file>