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Q11" i="1" l="1"/>
  <c r="E12" i="1" l="1"/>
  <c r="F12" i="1"/>
  <c r="G12" i="1"/>
  <c r="H12" i="1"/>
  <c r="I12" i="1"/>
  <c r="J12" i="1"/>
  <c r="K12" i="1"/>
  <c r="L12" i="1"/>
  <c r="R9" i="1" l="1"/>
  <c r="R10" i="1"/>
  <c r="R11" i="1"/>
  <c r="R8" i="1"/>
  <c r="U12" i="1" l="1"/>
  <c r="Q9" i="1" l="1"/>
  <c r="Q10" i="1"/>
  <c r="Q8" i="1"/>
  <c r="O9" i="1"/>
  <c r="O10" i="1"/>
  <c r="O11" i="1"/>
  <c r="O8" i="1"/>
  <c r="N9" i="1"/>
  <c r="N10" i="1"/>
  <c r="N11" i="1"/>
  <c r="N8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<sst xmlns="http://schemas.openxmlformats.org/spreadsheetml/2006/main" count="51" uniqueCount="36">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</sst>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0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zoomScale="90" zoomScaleNormal="90" workbookViewId="0">
      <selection activeCell="W16" sqref="W16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16384" width="9.140625" style="17"/>
  </cols>
  <sheetData>
    <row r="1" spans="1:21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1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1" ht="18" x14ac:dyDescent="0.25">
      <c r="A3" s="18" t="s">
        <v>5</v>
      </c>
      <c r="B3" s="33">
        <v>42887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1" ht="23.25" x14ac:dyDescent="0.25">
      <c r="A4" s="24"/>
      <c r="M4" s="6"/>
      <c r="P4" s="15"/>
    </row>
    <row r="5" spans="1:21" x14ac:dyDescent="0.25">
      <c r="A5" s="49" t="s">
        <v>6</v>
      </c>
      <c r="B5" s="49"/>
      <c r="C5" s="2"/>
      <c r="D5" s="2"/>
      <c r="E5" s="37" t="s">
        <v>7</v>
      </c>
      <c r="F5" s="38"/>
      <c r="G5" s="38"/>
      <c r="H5" s="39"/>
      <c r="I5" s="37" t="s">
        <v>8</v>
      </c>
      <c r="J5" s="38"/>
      <c r="K5" s="38"/>
      <c r="L5" s="39"/>
      <c r="M5" s="6"/>
      <c r="N5" s="40" t="s">
        <v>7</v>
      </c>
      <c r="O5" s="41"/>
      <c r="P5" s="15"/>
      <c r="Q5" s="40" t="s">
        <v>8</v>
      </c>
      <c r="R5" s="41"/>
    </row>
    <row r="6" spans="1:21" ht="25.5" x14ac:dyDescent="0.25">
      <c r="A6" s="42" t="s">
        <v>9</v>
      </c>
      <c r="B6" s="43"/>
      <c r="C6" s="44" t="s">
        <v>10</v>
      </c>
      <c r="D6" s="5" t="s">
        <v>11</v>
      </c>
      <c r="E6" s="42" t="s">
        <v>12</v>
      </c>
      <c r="F6" s="43"/>
      <c r="G6" s="42" t="s">
        <v>13</v>
      </c>
      <c r="H6" s="43"/>
      <c r="I6" s="42" t="s">
        <v>12</v>
      </c>
      <c r="J6" s="43"/>
      <c r="K6" s="42" t="s">
        <v>13</v>
      </c>
      <c r="L6" s="43"/>
      <c r="M6" s="6"/>
      <c r="N6" s="44" t="s">
        <v>24</v>
      </c>
      <c r="O6" s="44" t="s">
        <v>14</v>
      </c>
      <c r="P6" s="15"/>
      <c r="Q6" s="44" t="s">
        <v>24</v>
      </c>
      <c r="R6" s="44" t="s">
        <v>14</v>
      </c>
    </row>
    <row r="7" spans="1:21" ht="63.75" x14ac:dyDescent="0.25">
      <c r="A7" s="8"/>
      <c r="B7" s="8" t="s">
        <v>15</v>
      </c>
      <c r="C7" s="45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5"/>
      <c r="O7" s="45"/>
      <c r="P7" s="15"/>
      <c r="Q7" s="45"/>
      <c r="R7" s="45"/>
      <c r="T7" s="35" t="s">
        <v>31</v>
      </c>
      <c r="U7" s="34" t="s">
        <v>32</v>
      </c>
    </row>
    <row r="8" spans="1:21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6">
        <v>921.5</v>
      </c>
      <c r="F8" s="36">
        <v>977</v>
      </c>
      <c r="G8" s="36">
        <v>1055.5</v>
      </c>
      <c r="H8" s="36">
        <v>1119.25</v>
      </c>
      <c r="I8" s="36">
        <v>600</v>
      </c>
      <c r="J8" s="36">
        <v>591</v>
      </c>
      <c r="K8" s="36">
        <v>300</v>
      </c>
      <c r="L8" s="36">
        <v>310</v>
      </c>
      <c r="M8" s="6"/>
      <c r="N8" s="13">
        <f>IF(E8=0,"-",F8/E8)</f>
        <v>1.0602278893109061</v>
      </c>
      <c r="O8" s="14">
        <f>IF(G8=0,"-",H8/G8)</f>
        <v>1.0603979156797727</v>
      </c>
      <c r="P8" s="15"/>
      <c r="Q8" s="13">
        <f>IF(I8=0,"-",J8/I8)</f>
        <v>0.98499999999999999</v>
      </c>
      <c r="R8" s="14">
        <f>IFERROR(L8/K8,"-")</f>
        <v>1.0333333333333334</v>
      </c>
      <c r="T8" s="25">
        <v>16</v>
      </c>
      <c r="U8" s="25">
        <v>14.06</v>
      </c>
    </row>
    <row r="9" spans="1:21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6">
        <v>1408.75</v>
      </c>
      <c r="F9" s="36">
        <v>1252.4650000000001</v>
      </c>
      <c r="G9" s="36">
        <v>1095</v>
      </c>
      <c r="H9" s="36">
        <v>1903.5</v>
      </c>
      <c r="I9" s="36">
        <v>600</v>
      </c>
      <c r="J9" s="36">
        <v>600</v>
      </c>
      <c r="K9" s="36">
        <v>600</v>
      </c>
      <c r="L9" s="36">
        <v>664.25</v>
      </c>
      <c r="M9" s="6"/>
      <c r="N9" s="13">
        <f>IF(E9=0,"-",F9/E9)</f>
        <v>0.88906122448979608</v>
      </c>
      <c r="O9" s="14">
        <f>IF(G9=0,"-",H9/G9)</f>
        <v>1.7383561643835617</v>
      </c>
      <c r="P9" s="15"/>
      <c r="Q9" s="13">
        <f>IF(I9=0,"-",J9/I9)</f>
        <v>1</v>
      </c>
      <c r="R9" s="14">
        <f>IFERROR(L9/K9,"-")</f>
        <v>1.1070833333333334</v>
      </c>
      <c r="T9" s="25">
        <v>24</v>
      </c>
      <c r="U9" s="25">
        <v>21.5</v>
      </c>
    </row>
    <row r="10" spans="1:21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6">
        <v>1840</v>
      </c>
      <c r="F10" s="36">
        <v>1765</v>
      </c>
      <c r="G10" s="36">
        <v>1619.5</v>
      </c>
      <c r="H10" s="36">
        <v>1603.2</v>
      </c>
      <c r="I10" s="36">
        <v>900</v>
      </c>
      <c r="J10" s="36">
        <v>890</v>
      </c>
      <c r="K10" s="36">
        <v>600</v>
      </c>
      <c r="L10" s="36">
        <v>690</v>
      </c>
      <c r="M10" s="6"/>
      <c r="N10" s="13">
        <f>IF(E10=0,"-",F10/E10)</f>
        <v>0.95923913043478259</v>
      </c>
      <c r="O10" s="14">
        <f>IF(G10=0,"-",H10/G10)</f>
        <v>0.98993516517443658</v>
      </c>
      <c r="P10" s="15"/>
      <c r="Q10" s="13">
        <f>IF(I10=0,"-",J10/I10)</f>
        <v>0.98888888888888893</v>
      </c>
      <c r="R10" s="14">
        <f>IFERROR(L10/K10,"-")</f>
        <v>1.1499999999999999</v>
      </c>
      <c r="T10" s="25">
        <v>32</v>
      </c>
      <c r="U10" s="25">
        <v>28.33</v>
      </c>
    </row>
    <row r="11" spans="1:21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6">
        <v>1159.5</v>
      </c>
      <c r="F11" s="36">
        <v>1121.5</v>
      </c>
      <c r="G11" s="36">
        <v>991</v>
      </c>
      <c r="H11" s="36">
        <v>1013.5</v>
      </c>
      <c r="I11" s="36">
        <v>666.5</v>
      </c>
      <c r="J11" s="36">
        <v>646.5</v>
      </c>
      <c r="K11" s="36">
        <v>380</v>
      </c>
      <c r="L11" s="36">
        <v>371.5</v>
      </c>
      <c r="M11" s="6"/>
      <c r="N11" s="13">
        <f>IF(E11=0,"-",F11/E11)</f>
        <v>0.96722725312634761</v>
      </c>
      <c r="O11" s="14">
        <f>IF(G11=0,"-",H11/G11)</f>
        <v>1.0227043390514632</v>
      </c>
      <c r="P11" s="15"/>
      <c r="Q11" s="13">
        <f>IF(I11=0,"-",J11/I11)</f>
        <v>0.96999249812453114</v>
      </c>
      <c r="R11" s="14">
        <f>IFERROR(L11/K11,"-")</f>
        <v>0.97763157894736841</v>
      </c>
      <c r="T11" s="25">
        <v>17.399999999999999</v>
      </c>
      <c r="U11" s="25">
        <v>15.63</v>
      </c>
    </row>
    <row r="12" spans="1:21" ht="15.75" thickBot="1" x14ac:dyDescent="0.3">
      <c r="A12" s="26"/>
      <c r="B12" s="26"/>
      <c r="C12" s="26"/>
      <c r="D12" s="26"/>
      <c r="E12" s="27">
        <f t="shared" ref="E12:L12" si="0">SUM(E8:E11)</f>
        <v>5329.75</v>
      </c>
      <c r="F12" s="27">
        <f t="shared" si="0"/>
        <v>5115.9650000000001</v>
      </c>
      <c r="G12" s="27">
        <f t="shared" si="0"/>
        <v>4761</v>
      </c>
      <c r="H12" s="27">
        <f t="shared" si="0"/>
        <v>5639.45</v>
      </c>
      <c r="I12" s="27">
        <f t="shared" si="0"/>
        <v>2766.5</v>
      </c>
      <c r="J12" s="27">
        <f t="shared" si="0"/>
        <v>2727.5</v>
      </c>
      <c r="K12" s="27">
        <f t="shared" si="0"/>
        <v>1880</v>
      </c>
      <c r="L12" s="27">
        <f t="shared" si="0"/>
        <v>2035.75</v>
      </c>
      <c r="M12" s="6"/>
      <c r="N12" s="28">
        <f t="shared" ref="N12" si="1">F12/E12</f>
        <v>0.95988836249355036</v>
      </c>
      <c r="O12" s="29">
        <f t="shared" ref="O12" si="2">H12/G12</f>
        <v>1.1845095568157951</v>
      </c>
      <c r="P12" s="15"/>
      <c r="Q12" s="28">
        <f t="shared" ref="Q12" si="3">J12/I12</f>
        <v>0.98590276522682085</v>
      </c>
      <c r="R12" s="29">
        <f t="shared" ref="R12" si="4">L12/K12</f>
        <v>1.082845744680851</v>
      </c>
      <c r="T12" s="30">
        <f>AVERAGE(T8:T11)</f>
        <v>22.35</v>
      </c>
      <c r="U12" s="30">
        <f>AVERAGE(U8:U11)</f>
        <v>19.88</v>
      </c>
    </row>
    <row r="13" spans="1:21" ht="15.75" thickBot="1" x14ac:dyDescent="0.3">
      <c r="N13" s="46" t="s">
        <v>29</v>
      </c>
      <c r="O13" s="47"/>
      <c r="P13" s="47"/>
      <c r="Q13" s="48"/>
      <c r="R13" s="31">
        <f>(F12+H12+J12+L12)/(E12+G12+I12+K12)</f>
        <v>1.0530231216814536</v>
      </c>
      <c r="T13" s="32"/>
      <c r="U13" s="32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White Jacqueline</cp:lastModifiedBy>
  <cp:lastPrinted>2015-03-04T09:36:41Z</cp:lastPrinted>
  <dcterms:created xsi:type="dcterms:W3CDTF">2014-06-05T16:44:24Z</dcterms:created>
  <dcterms:modified xsi:type="dcterms:W3CDTF">2017-07-10T08:56:18Z</dcterms:modified>
</cp:coreProperties>
</file>